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6750" tabRatio="601" activeTab="1"/>
  </bookViews>
  <sheets>
    <sheet name="Foglio1" sheetId="1" r:id="rId1"/>
    <sheet name="ALLEGATO DET IMPEGNO" sheetId="2" r:id="rId2"/>
  </sheets>
  <definedNames>
    <definedName name="_xlnm.Print_Area" localSheetId="1">'ALLEGATO DET IMPEGNO'!$A$1:$M$21</definedName>
    <definedName name="_xlnm.Print_Titles" localSheetId="1">'ALLEGATO DET IMPEGNO'!$1:$2</definedName>
  </definedNames>
  <calcPr fullCalcOnLoad="1"/>
</workbook>
</file>

<file path=xl/comments2.xml><?xml version="1.0" encoding="utf-8"?>
<comments xmlns="http://schemas.openxmlformats.org/spreadsheetml/2006/main">
  <authors>
    <author>mscarpa</author>
  </authors>
  <commentList>
    <comment ref="S10" authorId="0">
      <text>
        <r>
          <rPr>
            <b/>
            <sz val="8"/>
            <rFont val="Tahoma"/>
            <family val="0"/>
          </rPr>
          <t>mscarpa:</t>
        </r>
        <r>
          <rPr>
            <sz val="8"/>
            <rFont val="Tahoma"/>
            <family val="0"/>
          </rPr>
          <t xml:space="preserve">
in contratto è indicato che le rate sono semestrali anticipate in data 15/1 e 15/6 - secondo me doveva essere 15/7 però rispetto quanto lì indicato</t>
        </r>
      </text>
    </comment>
  </commentList>
</comments>
</file>

<file path=xl/sharedStrings.xml><?xml version="1.0" encoding="utf-8"?>
<sst xmlns="http://schemas.openxmlformats.org/spreadsheetml/2006/main" count="135" uniqueCount="81">
  <si>
    <t>ATTO</t>
  </si>
  <si>
    <t>capitolo</t>
  </si>
  <si>
    <t>TOTALE                   €</t>
  </si>
  <si>
    <t>3124/341</t>
  </si>
  <si>
    <t>5212/341</t>
  </si>
  <si>
    <t>3125/405</t>
  </si>
  <si>
    <t>OGGETTO</t>
  </si>
  <si>
    <t>MOTIVAZIONE</t>
  </si>
  <si>
    <t>CODIFICA D.LGS.118/2011</t>
  </si>
  <si>
    <t>M</t>
  </si>
  <si>
    <t>P</t>
  </si>
  <si>
    <t>T</t>
  </si>
  <si>
    <t>CREDITORE (DENOMINAZIONE E SEDE)</t>
  </si>
  <si>
    <t>ANNO DI IMPUTAZIONE</t>
  </si>
  <si>
    <t>NO</t>
  </si>
  <si>
    <t>CANONE ANNUO TERRENO ADIBITO A TRATTO DI PISTA CICLOPEDONALE ERRANO</t>
  </si>
  <si>
    <t>CANONE ANNUO IMMOBILE ADIBITO A "CENTRO PER L'IMPIEGO"</t>
  </si>
  <si>
    <t>CANONE ANNUO IMMOBILE ADIBITO A SEDE DEL RIONE VERDE</t>
  </si>
  <si>
    <t>SCADENZA RATE</t>
  </si>
  <si>
    <t>UTILIZZO IMMOBILE SITO IN VIA DEGLI INSORTI 2/A - FAENZA</t>
  </si>
  <si>
    <t>LOCAZIONE TERRENO SITO IN VIA ORIOLO - FG. 255 MAPP. 80/P MQ. 4200 CIRCA</t>
  </si>
  <si>
    <t>CANONE ANNUO  PORZIONE DI TERRENO ADIBITA A PARCHEGGIO PUBBLICO</t>
  </si>
  <si>
    <t>ISTITUTO DIOCESANO PER IL SOSTENTAMENTO DEL CLERO - PIAZZA XI FEBBRAIO - 48018   FAENZA  RA</t>
  </si>
  <si>
    <t xml:space="preserve">SEMINARIO VESCOVILE PIO XII - VIALE STRADONE N. 30 - 48018   FAENZA   RA </t>
  </si>
  <si>
    <t>ASP DELLA ROMAGNA FAENTINA - VIALE STRADONE N. 7 48018 FAENZA - C.F. E P.IVA 02517840399</t>
  </si>
  <si>
    <t>LOCAZIONE PASSIVA IMMOBILE SITO IN FAENZA - VIA SAN SILVESTRO n. 3</t>
  </si>
  <si>
    <t>Rete Ferroviaria Italiana Spa - Pazza della Croce Rossa 1 - 00161 Roma - C.F.01585570581</t>
  </si>
  <si>
    <t>LOCAZIONE PASSIVA IMMOBILE SITO IN VIA CAVOUR N. 37 ANGOLO PIAZZA S. MARIA FORIS PORTAM</t>
  </si>
  <si>
    <t>FAVENTIA SALES SPA - VIA S. GIOVANNI BOSCO N. 1 48018   FAENZA   RA - C.F. E P.IVA 02192330393</t>
  </si>
  <si>
    <t>CONTRIBUZIONE DELL'ENTE A SOSTEGNO DEL PAGAMENTO, DA PARTE DEL MINISTERO DELL'INTERNO, DEL CANONE DI AFFITTO/INDENNITA' DI OCCUPAZIONE EXTRACONTRATTUALE DELL' IMMOBILE ADIBITO A SEDE  POLIZIA DI STATO E POLIZIA STRADALE DI FAENZA</t>
  </si>
  <si>
    <t>NOTE PER IL CALCOLO DELL'IMPORTO:</t>
  </si>
  <si>
    <t>SI</t>
  </si>
  <si>
    <t>IL LOCATORE EMETTE FATTURA</t>
  </si>
  <si>
    <t>IMPORTO FISSO NON SOGGETTO AD AGG. ISTAT</t>
  </si>
  <si>
    <t>IBAN</t>
  </si>
  <si>
    <t>IT03A070103200000016527020 - POSTE ITALIANE SPA</t>
  </si>
  <si>
    <t>IT34S0627013199T20990000821</t>
  </si>
  <si>
    <t>UTILIZZO DA PARTE DEL MINISTERO DELL'INTERNO - PREFETTURA DI RAVENNA DELL' IMMOBILE SITO IN VIA SAN SILVESTRO N. 17 - ADIBITO A SEDE POLIZIA DI STATO E POLIZIA STRADALE</t>
  </si>
  <si>
    <t>IMPORTO COME DA ACCORDI FRA LE AUTORITA' COMPETENTI</t>
  </si>
  <si>
    <t>IT83T0854223700000000017000</t>
  </si>
  <si>
    <t>aaaa</t>
  </si>
  <si>
    <t>Blocco adeguamento istat d.l. 244/16</t>
  </si>
  <si>
    <t>IMPORTI DA IMPEGNARE</t>
  </si>
  <si>
    <t>ATTO REP. BIS 3704 DEL 23/11/2005 SCADUTO 30/07/2014-Permane il contributo di indennità extracontrattuale in attesa di nuovi accordi</t>
  </si>
  <si>
    <t>CANONE DI LOCAZIONE IMMOBILE ADIBITO A "SCUOLA MEDIA EUROPA"</t>
  </si>
  <si>
    <t>CANONE DI LOCAZIONE TERRENO AD USO PARCHEGGIO ADIBITO A "SCUOLA MEDIA EUROPA"</t>
  </si>
  <si>
    <t>CONCESSIONE IN USO IMMOBILE SITO IN VIA BALIATICO, 3 FAENZA</t>
  </si>
  <si>
    <t>CANONE ANNUO IMMOBILE ADIBITO A SEDE POLIZIA MUNICIPALE</t>
  </si>
  <si>
    <t>decorrenza 01/04/2018-3/103/2030</t>
  </si>
  <si>
    <t>INVESTIRE SGR SPA-FONDO SECURIS REAL ESTATE-VIA PO N. 16/A-00198 ROMA-P.IVA. 06931761008</t>
  </si>
  <si>
    <t>IT35R0500001600CC0017556500</t>
  </si>
  <si>
    <t>IT25X0854223700000000068093</t>
  </si>
  <si>
    <t>IT31A0623023704000030120486</t>
  </si>
  <si>
    <t>IMPORTO 2020</t>
  </si>
  <si>
    <t>LOCAZIONE PASSIVA SCUOLA DI MUSICA</t>
  </si>
  <si>
    <t>CANONE ANNUO LOCALI ADIBITI A SCUOLA DI MUSICA</t>
  </si>
  <si>
    <t>SPESE DECORO ANNUE LOCALI ADIBITI A SCUOLA DI MUSICA</t>
  </si>
  <si>
    <t>Contratto di locazione Rep 4120 del 14/02/2019</t>
  </si>
  <si>
    <t>Contratto di locazione rubrica atti privati n. 377.09 del 15/05/2009 scaduto 31/04/18</t>
  </si>
  <si>
    <t>INDENNITA' EXTRACONTRTATTUALE PASSIVA PORZIONE DI TERRENO DELLA SUP. DI MQ. 675 INTESTATE A DEMANIO DELLO STATO - RAMO FERROVIE RFI</t>
  </si>
  <si>
    <t>Atto G.C. n. 228 del 20/12/2017-Convenzione Rep n. 199 del 07/02/18</t>
  </si>
  <si>
    <t>CONCESSIONE PORZIONE DI IMMOBILE DENOMINATO "PALAZZO MAZZOLANI" SITO IN FAENZA, CORSO MAZZINI N. 93</t>
  </si>
  <si>
    <t>CANONE IMMOBILE ADIBITO A DEPOSITO SOPRINTENDENZA E USI ASSOCIATIVI</t>
  </si>
  <si>
    <t>Contratto di affitto registrato a Faenza il 09/11/2018 al n. 3422 Serie1T</t>
  </si>
  <si>
    <t xml:space="preserve">Atto G.C. n. 220 del 20/12/2017-Convenzione Rep. 198 del 07/02/18  </t>
  </si>
  <si>
    <t>Contratto di sublocazione registrato a Faenza il 07/11/2019 al n. 3552</t>
  </si>
  <si>
    <t>SUBLOCAZIONE PASSIVA PORZIONE DI IMMOBILE "EX SALESIANI" VIA SAN GIOVANNI BOSCO 1 FAENZA</t>
  </si>
  <si>
    <t>IMPORTO 2021</t>
  </si>
  <si>
    <t>Contratto di locazione del 10/02/2020</t>
  </si>
  <si>
    <t>Contratto prot. 1459 Rep. 106 del 06/05/2010 SC 29/02/2022</t>
  </si>
  <si>
    <t>LOCAZIONE PASSIVA SCUOLA DI MUSICA Via San Giovanni Bosco</t>
  </si>
  <si>
    <t>SPESE DECORO ANNUE LOCALI ADIBITI A UFFICI COMUNALI (SERVIZI SOCIALI E PATRIMONIO)</t>
  </si>
  <si>
    <t>CANONE ANNUO LOCALI ADIBITI A UFFICI COMUNALI (SERVIZI SOCIALI+PATRIMONIO)</t>
  </si>
  <si>
    <t>AFFITTI PASSIVI</t>
  </si>
  <si>
    <t>Contratto di locazione registrato a Faenza il 09/11/2018 al n. 3421 serie 1T</t>
  </si>
  <si>
    <t>Area Scalo Merci Faenza</t>
  </si>
  <si>
    <t>Canone di locazione dal 20/09/2021</t>
  </si>
  <si>
    <t>Contratto di locazione del 11/10/2021</t>
  </si>
  <si>
    <t>Canone di locazione dal 20/09/2022</t>
  </si>
  <si>
    <t>Ferrovie dello Stato Italiane SpA Piazza della Croce Rossa 1 - 00161 Roma - C.F. 06359501001</t>
  </si>
  <si>
    <t>Convenzione Prot. 796 Rep. 358 del 14/04/2014 SCADE 31/12/2025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</si>
</sst>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#,##0.0"/>
    <numFmt numFmtId="178" formatCode="_-[$€-2]\ * #,##0.00_-;\-[$€-2]\ * #,##0.00_-;_-[$€-2]\ * &quot;-&quot;??_-;_-@_-"/>
    <numFmt numFmtId="179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6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44" applyFont="1" applyFill="1" applyBorder="1" applyAlignment="1">
      <alignment horizontal="center" vertical="center" wrapText="1"/>
    </xf>
    <xf numFmtId="3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4" fillId="0" borderId="10" xfId="4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76" fontId="5" fillId="0" borderId="10" xfId="44" applyFont="1" applyFill="1" applyBorder="1" applyAlignment="1">
      <alignment/>
    </xf>
    <xf numFmtId="39" fontId="5" fillId="0" borderId="10" xfId="0" applyNumberFormat="1" applyFont="1" applyFill="1" applyBorder="1" applyAlignment="1">
      <alignment/>
    </xf>
    <xf numFmtId="39" fontId="5" fillId="0" borderId="10" xfId="47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6" fontId="5" fillId="35" borderId="10" xfId="44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vertical="center" wrapText="1"/>
    </xf>
    <xf numFmtId="0" fontId="5" fillId="35" borderId="0" xfId="0" applyFont="1" applyFill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3" fillId="35" borderId="0" xfId="48" applyFill="1" applyAlignment="1">
      <alignment horizontal="left" vertical="center" wrapText="1"/>
    </xf>
    <xf numFmtId="178" fontId="5" fillId="36" borderId="0" xfId="0" applyNumberFormat="1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33" fillId="35" borderId="0" xfId="48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44" applyFont="1" applyFill="1" applyBorder="1" applyAlignment="1">
      <alignment horizontal="right"/>
    </xf>
    <xf numFmtId="176" fontId="5" fillId="0" borderId="10" xfId="44" applyFont="1" applyFill="1" applyBorder="1" applyAlignment="1">
      <alignment horizontal="right" vertical="center" wrapText="1"/>
    </xf>
    <xf numFmtId="176" fontId="5" fillId="35" borderId="10" xfId="44" applyFont="1" applyFill="1" applyBorder="1" applyAlignment="1">
      <alignment horizontal="right" vertical="center" wrapText="1"/>
    </xf>
    <xf numFmtId="176" fontId="5" fillId="35" borderId="10" xfId="44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0"/>
  <sheetViews>
    <sheetView tabSelected="1" view="pageLayout" zoomScale="80" zoomScalePageLayoutView="80" workbookViewId="0" topLeftCell="A1">
      <selection activeCell="M17" sqref="M17"/>
    </sheetView>
  </sheetViews>
  <sheetFormatPr defaultColWidth="9.140625" defaultRowHeight="12.75"/>
  <cols>
    <col min="1" max="1" width="26.00390625" style="2" customWidth="1"/>
    <col min="2" max="2" width="25.421875" style="1" customWidth="1"/>
    <col min="3" max="3" width="28.28125" style="1" customWidth="1"/>
    <col min="4" max="4" width="4.421875" style="1" hidden="1" customWidth="1"/>
    <col min="5" max="6" width="2.28125" style="1" hidden="1" customWidth="1"/>
    <col min="7" max="7" width="2.57421875" style="1" hidden="1" customWidth="1"/>
    <col min="8" max="8" width="7.421875" style="30" bestFit="1" customWidth="1"/>
    <col min="9" max="9" width="27.140625" style="1" bestFit="1" customWidth="1"/>
    <col min="10" max="10" width="12.421875" style="1" hidden="1" customWidth="1"/>
    <col min="11" max="11" width="31.28125" style="1" hidden="1" customWidth="1"/>
    <col min="12" max="12" width="7.8515625" style="2" hidden="1" customWidth="1"/>
    <col min="13" max="13" width="12.421875" style="1" customWidth="1"/>
    <col min="14" max="14" width="11.140625" style="7" hidden="1" customWidth="1"/>
    <col min="15" max="15" width="10.00390625" style="1" hidden="1" customWidth="1"/>
    <col min="16" max="16" width="11.00390625" style="1" hidden="1" customWidth="1"/>
    <col min="17" max="17" width="7.8515625" style="1" hidden="1" customWidth="1"/>
    <col min="18" max="18" width="10.00390625" style="1" hidden="1" customWidth="1"/>
    <col min="19" max="19" width="7.8515625" style="1" hidden="1" customWidth="1"/>
    <col min="20" max="20" width="5.7109375" style="1" hidden="1" customWidth="1"/>
    <col min="21" max="21" width="10.00390625" style="1" hidden="1" customWidth="1"/>
    <col min="22" max="22" width="7.8515625" style="1" hidden="1" customWidth="1"/>
    <col min="23" max="23" width="5.421875" style="1" hidden="1" customWidth="1"/>
    <col min="24" max="24" width="10.00390625" style="1" hidden="1" customWidth="1"/>
    <col min="25" max="25" width="8.7109375" style="1" hidden="1" customWidth="1"/>
    <col min="26" max="26" width="12.00390625" style="1" hidden="1" customWidth="1"/>
    <col min="27" max="27" width="11.140625" style="1" customWidth="1"/>
    <col min="28" max="16384" width="9.140625" style="1" customWidth="1"/>
  </cols>
  <sheetData>
    <row r="1" spans="1:50" ht="33.75">
      <c r="A1" s="4" t="s">
        <v>73</v>
      </c>
      <c r="B1" s="3"/>
      <c r="C1" s="3"/>
      <c r="D1" s="68" t="s">
        <v>8</v>
      </c>
      <c r="E1" s="69"/>
      <c r="F1" s="69"/>
      <c r="G1" s="69"/>
      <c r="H1" s="3"/>
      <c r="I1" s="5"/>
      <c r="J1" s="5"/>
      <c r="K1" s="5"/>
      <c r="L1" s="5"/>
      <c r="M1" s="3" t="s">
        <v>42</v>
      </c>
      <c r="N1" s="68" t="s">
        <v>18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3" t="s">
        <v>13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1:50" s="7" customFormat="1" ht="33">
      <c r="A2" s="10" t="s">
        <v>0</v>
      </c>
      <c r="B2" s="3" t="s">
        <v>6</v>
      </c>
      <c r="C2" s="3" t="s">
        <v>7</v>
      </c>
      <c r="D2" s="3" t="s">
        <v>11</v>
      </c>
      <c r="E2" s="3" t="s">
        <v>9</v>
      </c>
      <c r="F2" s="3" t="s">
        <v>10</v>
      </c>
      <c r="G2" s="3" t="s">
        <v>9</v>
      </c>
      <c r="H2" s="3" t="s">
        <v>1</v>
      </c>
      <c r="I2" s="5" t="s">
        <v>12</v>
      </c>
      <c r="J2" s="5" t="s">
        <v>34</v>
      </c>
      <c r="K2" s="5" t="s">
        <v>30</v>
      </c>
      <c r="L2" s="29" t="s">
        <v>32</v>
      </c>
      <c r="M2" s="3" t="s">
        <v>67</v>
      </c>
      <c r="N2" s="6">
        <v>40909</v>
      </c>
      <c r="O2" s="6">
        <v>40940</v>
      </c>
      <c r="P2" s="6">
        <v>40969</v>
      </c>
      <c r="Q2" s="6">
        <v>41000</v>
      </c>
      <c r="R2" s="6">
        <v>41030</v>
      </c>
      <c r="S2" s="6">
        <v>41061</v>
      </c>
      <c r="T2" s="6">
        <v>41091</v>
      </c>
      <c r="U2" s="6">
        <v>41122</v>
      </c>
      <c r="V2" s="6">
        <v>41153</v>
      </c>
      <c r="W2" s="6">
        <v>41183</v>
      </c>
      <c r="X2" s="6">
        <v>36465</v>
      </c>
      <c r="Y2" s="6">
        <v>41244</v>
      </c>
      <c r="Z2" s="3" t="s">
        <v>53</v>
      </c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</row>
    <row r="3" spans="1:50" s="31" customFormat="1" ht="45">
      <c r="A3" s="9" t="s">
        <v>57</v>
      </c>
      <c r="B3" s="14" t="s">
        <v>20</v>
      </c>
      <c r="C3" s="11" t="s">
        <v>21</v>
      </c>
      <c r="D3" s="33">
        <v>1</v>
      </c>
      <c r="E3" s="33">
        <v>5</v>
      </c>
      <c r="F3" s="33">
        <v>1</v>
      </c>
      <c r="G3" s="33">
        <v>3</v>
      </c>
      <c r="H3" s="34" t="s">
        <v>3</v>
      </c>
      <c r="I3" s="11" t="s">
        <v>22</v>
      </c>
      <c r="J3" s="8" t="s">
        <v>39</v>
      </c>
      <c r="K3" s="8" t="s">
        <v>33</v>
      </c>
      <c r="L3" s="11" t="s">
        <v>14</v>
      </c>
      <c r="M3" s="64">
        <v>700</v>
      </c>
      <c r="N3" s="36"/>
      <c r="O3" s="36"/>
      <c r="P3" s="36"/>
      <c r="Q3" s="36"/>
      <c r="R3" s="36"/>
      <c r="S3" s="36"/>
      <c r="T3" s="37"/>
      <c r="U3" s="36"/>
      <c r="V3" s="37">
        <v>700</v>
      </c>
      <c r="W3" s="36"/>
      <c r="X3" s="36"/>
      <c r="Y3" s="36"/>
      <c r="Z3" s="35">
        <f>SUM(N3:Y3)</f>
        <v>700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s="32" customFormat="1" ht="67.5">
      <c r="A4" s="9" t="s">
        <v>58</v>
      </c>
      <c r="B4" s="14" t="s">
        <v>59</v>
      </c>
      <c r="C4" s="11" t="s">
        <v>15</v>
      </c>
      <c r="D4" s="14">
        <v>1</v>
      </c>
      <c r="E4" s="14">
        <v>5</v>
      </c>
      <c r="F4" s="14">
        <v>1</v>
      </c>
      <c r="G4" s="14">
        <v>3</v>
      </c>
      <c r="H4" s="14" t="s">
        <v>3</v>
      </c>
      <c r="I4" s="11" t="s">
        <v>26</v>
      </c>
      <c r="J4" s="11" t="s">
        <v>35</v>
      </c>
      <c r="K4" s="8" t="s">
        <v>41</v>
      </c>
      <c r="L4" s="11" t="s">
        <v>31</v>
      </c>
      <c r="M4" s="65">
        <v>387.46</v>
      </c>
      <c r="N4" s="38"/>
      <c r="O4" s="14"/>
      <c r="P4" s="14"/>
      <c r="Q4" s="38"/>
      <c r="R4" s="14"/>
      <c r="S4" s="14"/>
      <c r="T4" s="38"/>
      <c r="U4" s="38"/>
      <c r="V4" s="17">
        <v>387.46</v>
      </c>
      <c r="W4" s="38"/>
      <c r="X4" s="14"/>
      <c r="Y4" s="14"/>
      <c r="Z4" s="17">
        <f aca="true" t="shared" si="0" ref="Z4:Z10">SUM(N4:Y4)</f>
        <v>387.46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32" customFormat="1" ht="45">
      <c r="A5" s="9" t="s">
        <v>69</v>
      </c>
      <c r="B5" s="14" t="s">
        <v>25</v>
      </c>
      <c r="C5" s="11" t="s">
        <v>16</v>
      </c>
      <c r="D5" s="14">
        <v>1</v>
      </c>
      <c r="E5" s="14">
        <v>5</v>
      </c>
      <c r="F5" s="14">
        <v>1</v>
      </c>
      <c r="G5" s="14">
        <v>3</v>
      </c>
      <c r="H5" s="14" t="s">
        <v>3</v>
      </c>
      <c r="I5" s="11" t="s">
        <v>24</v>
      </c>
      <c r="J5" s="11" t="s">
        <v>36</v>
      </c>
      <c r="K5" s="8" t="s">
        <v>41</v>
      </c>
      <c r="L5" s="11" t="s">
        <v>14</v>
      </c>
      <c r="M5" s="65">
        <f>SUM(N5:Y5)</f>
        <v>35438.2</v>
      </c>
      <c r="N5" s="38"/>
      <c r="O5" s="14"/>
      <c r="P5" s="38">
        <v>8859.55</v>
      </c>
      <c r="Q5" s="38"/>
      <c r="R5" s="14"/>
      <c r="S5" s="38">
        <f>P5</f>
        <v>8859.55</v>
      </c>
      <c r="T5" s="38"/>
      <c r="U5" s="38"/>
      <c r="V5" s="38">
        <f>P5</f>
        <v>8859.55</v>
      </c>
      <c r="W5" s="38"/>
      <c r="X5" s="14"/>
      <c r="Y5" s="38">
        <f>V5</f>
        <v>8859.55</v>
      </c>
      <c r="Z5" s="17">
        <f t="shared" si="0"/>
        <v>35438.2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20" customFormat="1" ht="45">
      <c r="A6" s="9" t="s">
        <v>60</v>
      </c>
      <c r="B6" s="14" t="s">
        <v>61</v>
      </c>
      <c r="C6" s="14" t="s">
        <v>62</v>
      </c>
      <c r="D6" s="14">
        <v>1</v>
      </c>
      <c r="E6" s="14">
        <v>5</v>
      </c>
      <c r="F6" s="14">
        <v>1</v>
      </c>
      <c r="G6" s="14">
        <v>3</v>
      </c>
      <c r="H6" s="14" t="s">
        <v>3</v>
      </c>
      <c r="I6" s="11" t="s">
        <v>24</v>
      </c>
      <c r="J6" s="11" t="s">
        <v>36</v>
      </c>
      <c r="K6" s="11"/>
      <c r="L6" s="11" t="s">
        <v>14</v>
      </c>
      <c r="M6" s="65">
        <v>25756.8</v>
      </c>
      <c r="N6" s="39"/>
      <c r="O6" s="39"/>
      <c r="P6" s="39">
        <v>12878.4</v>
      </c>
      <c r="Q6" s="39"/>
      <c r="R6" s="39"/>
      <c r="S6" s="39"/>
      <c r="T6" s="39"/>
      <c r="U6" s="39"/>
      <c r="V6" s="39">
        <v>12878.4</v>
      </c>
      <c r="W6" s="39"/>
      <c r="X6" s="39"/>
      <c r="Y6" s="39"/>
      <c r="Z6" s="17">
        <f>SUM(N6:Y6)</f>
        <v>25756.8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26" s="46" customFormat="1" ht="112.5">
      <c r="A7" s="41" t="s">
        <v>43</v>
      </c>
      <c r="B7" s="42" t="s">
        <v>37</v>
      </c>
      <c r="C7" s="43" t="s">
        <v>29</v>
      </c>
      <c r="D7" s="42">
        <v>1</v>
      </c>
      <c r="E7" s="42">
        <v>5</v>
      </c>
      <c r="F7" s="42">
        <v>1</v>
      </c>
      <c r="G7" s="42">
        <v>3</v>
      </c>
      <c r="H7" s="42" t="s">
        <v>3</v>
      </c>
      <c r="I7" s="42" t="s">
        <v>49</v>
      </c>
      <c r="J7" s="42" t="s">
        <v>50</v>
      </c>
      <c r="K7" s="43" t="s">
        <v>38</v>
      </c>
      <c r="L7" s="43" t="s">
        <v>31</v>
      </c>
      <c r="M7" s="66">
        <f>85050*122%</f>
        <v>103761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>
        <f>M7</f>
        <v>103761</v>
      </c>
      <c r="Z7" s="17">
        <f t="shared" si="0"/>
        <v>103761</v>
      </c>
    </row>
    <row r="8" spans="1:50" s="32" customFormat="1" ht="33.75">
      <c r="A8" s="41" t="s">
        <v>74</v>
      </c>
      <c r="B8" s="42" t="s">
        <v>19</v>
      </c>
      <c r="C8" s="43" t="s">
        <v>44</v>
      </c>
      <c r="D8" s="42">
        <v>1</v>
      </c>
      <c r="E8" s="42">
        <v>4</v>
      </c>
      <c r="F8" s="42">
        <v>2</v>
      </c>
      <c r="G8" s="42">
        <v>3</v>
      </c>
      <c r="H8" s="42" t="s">
        <v>4</v>
      </c>
      <c r="I8" s="43" t="s">
        <v>23</v>
      </c>
      <c r="J8" s="43" t="s">
        <v>51</v>
      </c>
      <c r="K8" s="43"/>
      <c r="L8" s="43" t="s">
        <v>14</v>
      </c>
      <c r="M8" s="66">
        <v>225000</v>
      </c>
      <c r="N8" s="45"/>
      <c r="O8" s="45">
        <v>56250</v>
      </c>
      <c r="P8" s="45"/>
      <c r="Q8" s="45"/>
      <c r="R8" s="45">
        <v>56250</v>
      </c>
      <c r="S8" s="45"/>
      <c r="T8" s="45"/>
      <c r="U8" s="45">
        <v>56250</v>
      </c>
      <c r="V8" s="45"/>
      <c r="W8" s="45"/>
      <c r="X8" s="45">
        <v>56250</v>
      </c>
      <c r="Y8" s="45"/>
      <c r="Z8" s="17">
        <f t="shared" si="0"/>
        <v>225000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</row>
    <row r="9" spans="1:50" s="32" customFormat="1" ht="33.75">
      <c r="A9" s="41" t="s">
        <v>63</v>
      </c>
      <c r="B9" s="42" t="s">
        <v>19</v>
      </c>
      <c r="C9" s="43" t="s">
        <v>45</v>
      </c>
      <c r="D9" s="42">
        <v>1</v>
      </c>
      <c r="E9" s="42">
        <v>4</v>
      </c>
      <c r="F9" s="42">
        <v>2</v>
      </c>
      <c r="G9" s="42">
        <v>3</v>
      </c>
      <c r="H9" s="42" t="s">
        <v>4</v>
      </c>
      <c r="I9" s="43" t="s">
        <v>23</v>
      </c>
      <c r="J9" s="43" t="s">
        <v>51</v>
      </c>
      <c r="K9" s="43"/>
      <c r="L9" s="43" t="s">
        <v>14</v>
      </c>
      <c r="M9" s="66">
        <v>19000</v>
      </c>
      <c r="N9" s="45"/>
      <c r="O9" s="45">
        <v>4750</v>
      </c>
      <c r="P9" s="45"/>
      <c r="Q9" s="45"/>
      <c r="R9" s="45">
        <v>4750</v>
      </c>
      <c r="S9" s="45"/>
      <c r="T9" s="45"/>
      <c r="U9" s="45">
        <v>4750</v>
      </c>
      <c r="V9" s="45"/>
      <c r="W9" s="45"/>
      <c r="X9" s="45">
        <v>4750</v>
      </c>
      <c r="Y9" s="45"/>
      <c r="Z9" s="17">
        <f t="shared" si="0"/>
        <v>19000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</row>
    <row r="10" spans="1:50" s="15" customFormat="1" ht="45">
      <c r="A10" s="41" t="s">
        <v>80</v>
      </c>
      <c r="B10" s="42" t="s">
        <v>27</v>
      </c>
      <c r="C10" s="43" t="s">
        <v>17</v>
      </c>
      <c r="D10" s="42">
        <v>1</v>
      </c>
      <c r="E10" s="42">
        <v>5</v>
      </c>
      <c r="F10" s="42">
        <v>1</v>
      </c>
      <c r="G10" s="42">
        <v>4</v>
      </c>
      <c r="H10" s="42" t="s">
        <v>5</v>
      </c>
      <c r="I10" s="43" t="s">
        <v>24</v>
      </c>
      <c r="J10" s="43" t="s">
        <v>36</v>
      </c>
      <c r="K10" s="47" t="s">
        <v>41</v>
      </c>
      <c r="L10" s="43" t="s">
        <v>14</v>
      </c>
      <c r="M10" s="66">
        <f>SUM(N10:Y10)</f>
        <v>38250</v>
      </c>
      <c r="N10" s="48">
        <v>19125</v>
      </c>
      <c r="O10" s="42"/>
      <c r="P10" s="48"/>
      <c r="Q10" s="48"/>
      <c r="R10" s="42"/>
      <c r="S10" s="48">
        <v>19125</v>
      </c>
      <c r="T10" s="48"/>
      <c r="U10" s="48"/>
      <c r="V10" s="48"/>
      <c r="W10" s="48"/>
      <c r="X10" s="42"/>
      <c r="Y10" s="48"/>
      <c r="Z10" s="44">
        <f t="shared" si="0"/>
        <v>38250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s="32" customFormat="1" ht="45">
      <c r="A11" s="41" t="s">
        <v>64</v>
      </c>
      <c r="B11" s="42" t="s">
        <v>46</v>
      </c>
      <c r="C11" s="43" t="s">
        <v>47</v>
      </c>
      <c r="D11" s="42">
        <v>1</v>
      </c>
      <c r="E11" s="42">
        <v>5</v>
      </c>
      <c r="F11" s="42">
        <v>1</v>
      </c>
      <c r="G11" s="42">
        <v>3</v>
      </c>
      <c r="H11" s="42" t="s">
        <v>3</v>
      </c>
      <c r="I11" s="43" t="s">
        <v>24</v>
      </c>
      <c r="J11" s="43" t="s">
        <v>36</v>
      </c>
      <c r="K11" s="47" t="s">
        <v>41</v>
      </c>
      <c r="L11" s="43" t="s">
        <v>14</v>
      </c>
      <c r="M11" s="66">
        <v>96647.2</v>
      </c>
      <c r="N11" s="48"/>
      <c r="O11" s="44">
        <v>24161.8</v>
      </c>
      <c r="P11" s="48"/>
      <c r="Q11" s="48"/>
      <c r="R11" s="44">
        <v>24161.8</v>
      </c>
      <c r="S11" s="48"/>
      <c r="T11" s="48"/>
      <c r="U11" s="44">
        <v>24161.8</v>
      </c>
      <c r="V11" s="48"/>
      <c r="W11" s="48"/>
      <c r="X11" s="44">
        <v>24161.8</v>
      </c>
      <c r="Y11" s="48"/>
      <c r="Z11" s="44">
        <f>SUM(N11:Y11)</f>
        <v>96647.2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s="32" customFormat="1" ht="48" customHeight="1">
      <c r="A12" s="41" t="s">
        <v>65</v>
      </c>
      <c r="B12" s="42" t="s">
        <v>66</v>
      </c>
      <c r="C12" s="43" t="s">
        <v>72</v>
      </c>
      <c r="D12" s="49">
        <v>1</v>
      </c>
      <c r="E12" s="49">
        <v>5</v>
      </c>
      <c r="F12" s="49">
        <v>1</v>
      </c>
      <c r="G12" s="49">
        <v>3</v>
      </c>
      <c r="H12" s="50" t="s">
        <v>3</v>
      </c>
      <c r="I12" s="43" t="s">
        <v>28</v>
      </c>
      <c r="J12" s="8" t="s">
        <v>52</v>
      </c>
      <c r="K12" s="47" t="s">
        <v>48</v>
      </c>
      <c r="L12" s="43" t="s">
        <v>31</v>
      </c>
      <c r="M12" s="67">
        <v>155550</v>
      </c>
      <c r="N12" s="48"/>
      <c r="O12" s="42"/>
      <c r="P12" s="48"/>
      <c r="Q12" s="48">
        <f>M12/3</f>
        <v>51850</v>
      </c>
      <c r="R12" s="42"/>
      <c r="S12" s="48"/>
      <c r="T12" s="48"/>
      <c r="U12" s="48">
        <f>M12/3</f>
        <v>51850</v>
      </c>
      <c r="V12" s="48"/>
      <c r="W12" s="48"/>
      <c r="X12" s="48">
        <f>M12/3</f>
        <v>51850</v>
      </c>
      <c r="Y12" s="48"/>
      <c r="Z12" s="44">
        <f>SUM(N12:Y12)</f>
        <v>155550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s="32" customFormat="1" ht="48" customHeight="1">
      <c r="A13" s="41" t="s">
        <v>65</v>
      </c>
      <c r="B13" s="42" t="s">
        <v>66</v>
      </c>
      <c r="C13" s="42" t="s">
        <v>71</v>
      </c>
      <c r="D13" s="49">
        <v>1</v>
      </c>
      <c r="E13" s="49">
        <v>5</v>
      </c>
      <c r="F13" s="49">
        <v>1</v>
      </c>
      <c r="G13" s="49">
        <v>3</v>
      </c>
      <c r="H13" s="50" t="s">
        <v>3</v>
      </c>
      <c r="I13" s="43" t="s">
        <v>28</v>
      </c>
      <c r="J13" s="8" t="s">
        <v>52</v>
      </c>
      <c r="K13" s="47" t="s">
        <v>48</v>
      </c>
      <c r="L13" s="43" t="s">
        <v>31</v>
      </c>
      <c r="M13" s="67">
        <v>24339</v>
      </c>
      <c r="N13" s="48"/>
      <c r="O13" s="42"/>
      <c r="P13" s="48"/>
      <c r="Q13" s="48"/>
      <c r="R13" s="42"/>
      <c r="S13" s="48"/>
      <c r="T13" s="48"/>
      <c r="U13" s="48"/>
      <c r="V13" s="48"/>
      <c r="W13" s="48"/>
      <c r="X13" s="48"/>
      <c r="Y13" s="48"/>
      <c r="Z13" s="44">
        <v>24339</v>
      </c>
      <c r="AA13" s="57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32" customFormat="1" ht="45">
      <c r="A14" s="9" t="s">
        <v>77</v>
      </c>
      <c r="B14" s="14" t="s">
        <v>75</v>
      </c>
      <c r="C14" s="11" t="s">
        <v>76</v>
      </c>
      <c r="D14" s="14">
        <v>1</v>
      </c>
      <c r="E14" s="14">
        <v>5</v>
      </c>
      <c r="F14" s="14">
        <v>1</v>
      </c>
      <c r="G14" s="14">
        <v>3</v>
      </c>
      <c r="H14" s="14" t="s">
        <v>3</v>
      </c>
      <c r="I14" s="11" t="s">
        <v>26</v>
      </c>
      <c r="J14" s="11" t="s">
        <v>35</v>
      </c>
      <c r="K14" s="8" t="s">
        <v>41</v>
      </c>
      <c r="L14" s="11" t="s">
        <v>31</v>
      </c>
      <c r="M14" s="67">
        <v>1608.7</v>
      </c>
      <c r="N14" s="38"/>
      <c r="O14" s="14"/>
      <c r="P14" s="14"/>
      <c r="Q14" s="38"/>
      <c r="R14" s="14"/>
      <c r="S14" s="14"/>
      <c r="T14" s="38"/>
      <c r="U14" s="38"/>
      <c r="V14" s="17">
        <v>387.46</v>
      </c>
      <c r="W14" s="38"/>
      <c r="X14" s="14"/>
      <c r="Y14" s="14"/>
      <c r="Z14" s="17">
        <f>SUM(N14:Y14)</f>
        <v>387.46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32" customFormat="1" ht="45">
      <c r="A15" s="9" t="s">
        <v>77</v>
      </c>
      <c r="B15" s="14" t="s">
        <v>75</v>
      </c>
      <c r="C15" s="11" t="s">
        <v>78</v>
      </c>
      <c r="D15" s="14">
        <v>1</v>
      </c>
      <c r="E15" s="14">
        <v>5</v>
      </c>
      <c r="F15" s="14">
        <v>1</v>
      </c>
      <c r="G15" s="14">
        <v>3</v>
      </c>
      <c r="H15" s="14" t="s">
        <v>3</v>
      </c>
      <c r="I15" s="63" t="s">
        <v>79</v>
      </c>
      <c r="J15" s="11" t="s">
        <v>35</v>
      </c>
      <c r="K15" s="8" t="s">
        <v>41</v>
      </c>
      <c r="L15" s="11" t="s">
        <v>31</v>
      </c>
      <c r="M15" s="67">
        <v>102.69</v>
      </c>
      <c r="N15" s="38"/>
      <c r="O15" s="14"/>
      <c r="P15" s="14"/>
      <c r="Q15" s="38"/>
      <c r="R15" s="14"/>
      <c r="S15" s="14"/>
      <c r="T15" s="38"/>
      <c r="U15" s="38"/>
      <c r="V15" s="17"/>
      <c r="W15" s="38"/>
      <c r="X15" s="14"/>
      <c r="Y15" s="14"/>
      <c r="Z15" s="17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s="32" customFormat="1" ht="48" customHeight="1">
      <c r="A16" s="41" t="s">
        <v>68</v>
      </c>
      <c r="B16" s="42" t="s">
        <v>70</v>
      </c>
      <c r="C16" s="42" t="s">
        <v>55</v>
      </c>
      <c r="D16" s="49">
        <v>1</v>
      </c>
      <c r="E16" s="49">
        <v>5</v>
      </c>
      <c r="F16" s="49">
        <v>1</v>
      </c>
      <c r="G16" s="49">
        <v>3</v>
      </c>
      <c r="H16" s="50" t="s">
        <v>3</v>
      </c>
      <c r="I16" s="43" t="s">
        <v>28</v>
      </c>
      <c r="J16" s="47" t="s">
        <v>52</v>
      </c>
      <c r="K16" s="47"/>
      <c r="L16" s="42" t="s">
        <v>31</v>
      </c>
      <c r="M16" s="67">
        <v>103700</v>
      </c>
      <c r="N16" s="48">
        <f>34566.67+12500.83</f>
        <v>47067.5</v>
      </c>
      <c r="O16" s="42"/>
      <c r="P16" s="48"/>
      <c r="Q16" s="48"/>
      <c r="R16" s="48">
        <v>34566.67</v>
      </c>
      <c r="S16" s="48"/>
      <c r="T16" s="48"/>
      <c r="U16" s="48"/>
      <c r="V16" s="48">
        <v>34566.66</v>
      </c>
      <c r="W16" s="48"/>
      <c r="X16" s="48"/>
      <c r="Y16" s="48"/>
      <c r="Z16" s="44">
        <f>SUM(N16:Y16)</f>
        <v>116200.83</v>
      </c>
      <c r="AA16" s="57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</row>
    <row r="17" spans="1:50" s="32" customFormat="1" ht="48" customHeight="1">
      <c r="A17" s="41" t="s">
        <v>68</v>
      </c>
      <c r="B17" s="42" t="s">
        <v>54</v>
      </c>
      <c r="C17" s="42" t="s">
        <v>56</v>
      </c>
      <c r="D17" s="49">
        <v>1</v>
      </c>
      <c r="E17" s="49">
        <v>5</v>
      </c>
      <c r="F17" s="49">
        <v>1</v>
      </c>
      <c r="G17" s="49">
        <v>3</v>
      </c>
      <c r="H17" s="50" t="s">
        <v>3</v>
      </c>
      <c r="I17" s="43" t="s">
        <v>28</v>
      </c>
      <c r="J17" s="47" t="s">
        <v>52</v>
      </c>
      <c r="K17" s="47"/>
      <c r="L17" s="42"/>
      <c r="M17" s="67">
        <f>(20000*122%)</f>
        <v>24400</v>
      </c>
      <c r="N17" s="48"/>
      <c r="O17" s="42"/>
      <c r="P17" s="48"/>
      <c r="Q17" s="48"/>
      <c r="R17" s="42"/>
      <c r="S17" s="48"/>
      <c r="T17" s="48"/>
      <c r="U17" s="48"/>
      <c r="V17" s="48"/>
      <c r="W17" s="48"/>
      <c r="X17" s="48"/>
      <c r="Y17" s="48"/>
      <c r="Z17" s="44">
        <f>M17</f>
        <v>24400</v>
      </c>
      <c r="AA17" s="57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</row>
    <row r="18" spans="1:50" s="15" customFormat="1" ht="11.25">
      <c r="A18" s="27"/>
      <c r="B18" s="25"/>
      <c r="C18" s="26"/>
      <c r="D18" s="24"/>
      <c r="E18" s="24"/>
      <c r="F18" s="24"/>
      <c r="G18" s="24"/>
      <c r="H18" s="24"/>
      <c r="I18" s="20"/>
      <c r="J18" s="16"/>
      <c r="K18" s="16" t="s">
        <v>2</v>
      </c>
      <c r="L18" s="11"/>
      <c r="M18" s="17"/>
      <c r="N18" s="18">
        <f aca="true" t="shared" si="1" ref="N18:Y18">SUM(N3:N10)</f>
        <v>19125</v>
      </c>
      <c r="O18" s="18">
        <f t="shared" si="1"/>
        <v>61000</v>
      </c>
      <c r="P18" s="18">
        <f t="shared" si="1"/>
        <v>21737.949999999997</v>
      </c>
      <c r="Q18" s="18">
        <f t="shared" si="1"/>
        <v>0</v>
      </c>
      <c r="R18" s="18">
        <f t="shared" si="1"/>
        <v>61000</v>
      </c>
      <c r="S18" s="18">
        <f t="shared" si="1"/>
        <v>27984.55</v>
      </c>
      <c r="T18" s="18">
        <f t="shared" si="1"/>
        <v>0</v>
      </c>
      <c r="U18" s="18">
        <f t="shared" si="1"/>
        <v>61000</v>
      </c>
      <c r="V18" s="18">
        <f t="shared" si="1"/>
        <v>22825.409999999996</v>
      </c>
      <c r="W18" s="18">
        <f t="shared" si="1"/>
        <v>0</v>
      </c>
      <c r="X18" s="18">
        <f t="shared" si="1"/>
        <v>61000</v>
      </c>
      <c r="Y18" s="18">
        <f t="shared" si="1"/>
        <v>112620.55</v>
      </c>
      <c r="Z18" s="28">
        <f>SUM(Z3:Z16)</f>
        <v>841417.9499999998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</row>
    <row r="19" spans="1:50" s="21" customFormat="1" ht="11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40"/>
      <c r="N19" s="2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0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</row>
    <row r="20" spans="1:50" s="21" customFormat="1" ht="11.25">
      <c r="A20" s="2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</row>
    <row r="21" spans="1:50" s="21" customFormat="1" ht="11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</row>
    <row r="22" spans="1:30" s="21" customFormat="1" ht="11.25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s="21" customFormat="1" ht="15">
      <c r="A23" s="6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61"/>
      <c r="N23" s="58"/>
      <c r="O23" s="59"/>
      <c r="P23" s="59"/>
      <c r="Q23" s="22"/>
      <c r="R23" s="22"/>
      <c r="S23" s="22"/>
      <c r="T23" s="54"/>
      <c r="U23" s="22"/>
      <c r="V23" s="22"/>
      <c r="W23" s="22"/>
      <c r="X23" s="22"/>
      <c r="Y23" s="22"/>
      <c r="Z23" s="22"/>
      <c r="AA23" s="60"/>
      <c r="AB23" s="22"/>
      <c r="AC23" s="22"/>
      <c r="AD23" s="22"/>
    </row>
    <row r="24" spans="1:30" s="21" customFormat="1" ht="11.2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5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40"/>
      <c r="AB24" s="22"/>
      <c r="AC24" s="22"/>
      <c r="AD24" s="22"/>
    </row>
    <row r="25" spans="1:30" s="21" customFormat="1" ht="11.2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56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40"/>
      <c r="AB25" s="22"/>
      <c r="AC25" s="22"/>
      <c r="AD25" s="22"/>
    </row>
    <row r="26" spans="1:30" s="21" customFormat="1" ht="11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s="15" customFormat="1" ht="11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9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15" customFormat="1" ht="11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s="15" customFormat="1" ht="11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s="15" customFormat="1" ht="11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15" customFormat="1" ht="11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1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15" customFormat="1" ht="11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s="15" customFormat="1" ht="11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s="15" customFormat="1" ht="11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s="15" customFormat="1" ht="11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9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s="15" customFormat="1" ht="11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s="15" customFormat="1" ht="11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s="15" customFormat="1" ht="11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9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s="15" customFormat="1" ht="11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s="15" customFormat="1" ht="11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s="15" customFormat="1" ht="11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9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s="15" customFormat="1" ht="11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s="15" customFormat="1" ht="11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s="15" customFormat="1" ht="11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s="15" customFormat="1" ht="11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s="15" customFormat="1" ht="11.2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s="15" customFormat="1" ht="11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1.25">
      <c r="A49" s="13"/>
      <c r="B49" s="2"/>
      <c r="C49" s="2"/>
      <c r="D49" s="2"/>
      <c r="E49" s="2"/>
      <c r="F49" s="2"/>
      <c r="G49" s="2"/>
      <c r="H49" s="12"/>
      <c r="I49" s="2"/>
      <c r="J49" s="2"/>
      <c r="K49" s="2"/>
      <c r="L49" s="12"/>
      <c r="M49" s="2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1.25">
      <c r="A50" s="13"/>
      <c r="B50" s="2"/>
      <c r="C50" s="2"/>
      <c r="D50" s="2"/>
      <c r="E50" s="2"/>
      <c r="F50" s="2"/>
      <c r="G50" s="2"/>
      <c r="H50" s="12"/>
      <c r="I50" s="2"/>
      <c r="J50" s="2"/>
      <c r="K50" s="2"/>
      <c r="L50" s="12"/>
      <c r="M50" s="2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1.25">
      <c r="A51" s="13"/>
      <c r="B51" s="2"/>
      <c r="C51" s="2"/>
      <c r="D51" s="2"/>
      <c r="E51" s="2"/>
      <c r="F51" s="2"/>
      <c r="G51" s="2"/>
      <c r="H51" s="12"/>
      <c r="I51" s="2"/>
      <c r="J51" s="2"/>
      <c r="K51" s="2"/>
      <c r="L51" s="12"/>
      <c r="M51" s="2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1.25">
      <c r="A52" s="13"/>
      <c r="B52" s="2"/>
      <c r="C52" s="2"/>
      <c r="D52" s="2"/>
      <c r="E52" s="2"/>
      <c r="F52" s="2"/>
      <c r="G52" s="2"/>
      <c r="H52" s="12"/>
      <c r="I52" s="2"/>
      <c r="J52" s="2"/>
      <c r="K52" s="2"/>
      <c r="L52" s="12"/>
      <c r="M52" s="2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1.25">
      <c r="A53" s="13"/>
      <c r="B53" s="2"/>
      <c r="C53" s="2"/>
      <c r="D53" s="2"/>
      <c r="E53" s="2"/>
      <c r="F53" s="2"/>
      <c r="G53" s="2"/>
      <c r="H53" s="12"/>
      <c r="I53" s="2"/>
      <c r="J53" s="2"/>
      <c r="K53" s="2"/>
      <c r="L53" s="12"/>
      <c r="M53" s="2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1.25">
      <c r="A54" s="13"/>
      <c r="B54" s="2"/>
      <c r="C54" s="2"/>
      <c r="D54" s="2"/>
      <c r="E54" s="2"/>
      <c r="F54" s="2"/>
      <c r="G54" s="2"/>
      <c r="H54" s="12"/>
      <c r="I54" s="2"/>
      <c r="J54" s="2"/>
      <c r="K54" s="2"/>
      <c r="L54" s="12"/>
      <c r="M54" s="2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1.25">
      <c r="A55" s="13"/>
      <c r="B55" s="2"/>
      <c r="C55" s="2"/>
      <c r="D55" s="2"/>
      <c r="E55" s="2"/>
      <c r="F55" s="2"/>
      <c r="G55" s="2"/>
      <c r="H55" s="12"/>
      <c r="I55" s="2"/>
      <c r="J55" s="2"/>
      <c r="K55" s="2"/>
      <c r="L55" s="12"/>
      <c r="M55" s="2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1.25">
      <c r="A56" s="13"/>
      <c r="B56" s="2"/>
      <c r="C56" s="2"/>
      <c r="D56" s="2"/>
      <c r="E56" s="2"/>
      <c r="F56" s="2"/>
      <c r="G56" s="2"/>
      <c r="H56" s="12"/>
      <c r="I56" s="2"/>
      <c r="J56" s="2"/>
      <c r="K56" s="2"/>
      <c r="L56" s="12"/>
      <c r="M56" s="2"/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1.25">
      <c r="A57" s="13"/>
      <c r="B57" s="2"/>
      <c r="C57" s="2"/>
      <c r="D57" s="2"/>
      <c r="E57" s="2"/>
      <c r="F57" s="2"/>
      <c r="G57" s="2"/>
      <c r="H57" s="12"/>
      <c r="I57" s="2"/>
      <c r="J57" s="2"/>
      <c r="K57" s="2"/>
      <c r="L57" s="12"/>
      <c r="M57" s="2"/>
      <c r="N57" s="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1.25">
      <c r="A58" s="13"/>
      <c r="B58" s="2"/>
      <c r="C58" s="2"/>
      <c r="D58" s="2"/>
      <c r="E58" s="2"/>
      <c r="F58" s="2"/>
      <c r="G58" s="2"/>
      <c r="H58" s="12"/>
      <c r="I58" s="2"/>
      <c r="J58" s="2"/>
      <c r="K58" s="2"/>
      <c r="L58" s="12"/>
      <c r="M58" s="2"/>
      <c r="N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1.25">
      <c r="A59" s="13"/>
      <c r="B59" s="2"/>
      <c r="C59" s="2"/>
      <c r="D59" s="2"/>
      <c r="E59" s="2"/>
      <c r="F59" s="2"/>
      <c r="G59" s="2"/>
      <c r="H59" s="12"/>
      <c r="I59" s="2"/>
      <c r="J59" s="2"/>
      <c r="K59" s="2"/>
      <c r="L59" s="12"/>
      <c r="M59" s="2"/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1.25">
      <c r="A60" s="13"/>
      <c r="B60" s="2"/>
      <c r="C60" s="2"/>
      <c r="D60" s="2"/>
      <c r="E60" s="2"/>
      <c r="F60" s="2"/>
      <c r="G60" s="2"/>
      <c r="H60" s="12"/>
      <c r="I60" s="2"/>
      <c r="J60" s="2"/>
      <c r="K60" s="2"/>
      <c r="L60" s="12"/>
      <c r="M60" s="2"/>
      <c r="N60" s="1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1.25">
      <c r="A61" s="13"/>
      <c r="B61" s="2"/>
      <c r="C61" s="2"/>
      <c r="D61" s="2"/>
      <c r="E61" s="2"/>
      <c r="F61" s="2"/>
      <c r="G61" s="2"/>
      <c r="H61" s="12"/>
      <c r="I61" s="2"/>
      <c r="J61" s="2"/>
      <c r="K61" s="2"/>
      <c r="L61" s="12"/>
      <c r="M61" s="2"/>
      <c r="N61" s="1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1.25">
      <c r="A62" s="13"/>
      <c r="B62" s="2"/>
      <c r="C62" s="2"/>
      <c r="D62" s="2"/>
      <c r="E62" s="2"/>
      <c r="F62" s="2"/>
      <c r="G62" s="2"/>
      <c r="H62" s="12"/>
      <c r="I62" s="2"/>
      <c r="J62" s="2"/>
      <c r="K62" s="2"/>
      <c r="L62" s="12"/>
      <c r="M62" s="2"/>
      <c r="N62" s="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1.25">
      <c r="A63" s="13"/>
      <c r="B63" s="2"/>
      <c r="C63" s="2"/>
      <c r="D63" s="2"/>
      <c r="E63" s="2"/>
      <c r="F63" s="2"/>
      <c r="G63" s="2"/>
      <c r="H63" s="12"/>
      <c r="I63" s="2"/>
      <c r="J63" s="2"/>
      <c r="K63" s="2"/>
      <c r="L63" s="12"/>
      <c r="M63" s="2"/>
      <c r="N63" s="1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1.25">
      <c r="A64" s="13"/>
      <c r="B64" s="2"/>
      <c r="C64" s="2"/>
      <c r="D64" s="2"/>
      <c r="E64" s="2"/>
      <c r="F64" s="2"/>
      <c r="G64" s="2"/>
      <c r="H64" s="12"/>
      <c r="I64" s="2"/>
      <c r="J64" s="2"/>
      <c r="K64" s="2"/>
      <c r="L64" s="12"/>
      <c r="M64" s="2"/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1.25">
      <c r="A65" s="13"/>
      <c r="B65" s="2"/>
      <c r="C65" s="2"/>
      <c r="D65" s="2"/>
      <c r="E65" s="2"/>
      <c r="F65" s="2"/>
      <c r="G65" s="2"/>
      <c r="H65" s="12"/>
      <c r="I65" s="2"/>
      <c r="J65" s="2"/>
      <c r="K65" s="2"/>
      <c r="L65" s="12"/>
      <c r="M65" s="2"/>
      <c r="N65" s="1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1.25">
      <c r="A66" s="13"/>
      <c r="B66" s="2"/>
      <c r="C66" s="2"/>
      <c r="D66" s="2"/>
      <c r="E66" s="2"/>
      <c r="F66" s="2"/>
      <c r="G66" s="2"/>
      <c r="H66" s="12"/>
      <c r="I66" s="2"/>
      <c r="J66" s="2"/>
      <c r="K66" s="2"/>
      <c r="L66" s="12"/>
      <c r="M66" s="2"/>
      <c r="N66" s="1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1.25">
      <c r="A67" s="13"/>
      <c r="B67" s="2"/>
      <c r="C67" s="2"/>
      <c r="D67" s="2"/>
      <c r="E67" s="2"/>
      <c r="F67" s="2"/>
      <c r="G67" s="2"/>
      <c r="H67" s="12"/>
      <c r="I67" s="2"/>
      <c r="J67" s="2"/>
      <c r="K67" s="2"/>
      <c r="L67" s="12"/>
      <c r="M67" s="2"/>
      <c r="N67" s="1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1.25">
      <c r="A68" s="13"/>
      <c r="B68" s="2"/>
      <c r="C68" s="2"/>
      <c r="D68" s="2"/>
      <c r="E68" s="2"/>
      <c r="F68" s="2"/>
      <c r="G68" s="2"/>
      <c r="H68" s="12"/>
      <c r="I68" s="2"/>
      <c r="J68" s="2"/>
      <c r="K68" s="2"/>
      <c r="L68" s="12"/>
      <c r="M68" s="2"/>
      <c r="N68" s="1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1.25">
      <c r="A69" s="13"/>
      <c r="B69" s="2"/>
      <c r="C69" s="2"/>
      <c r="D69" s="2"/>
      <c r="E69" s="2"/>
      <c r="F69" s="2"/>
      <c r="G69" s="2"/>
      <c r="H69" s="12"/>
      <c r="I69" s="2"/>
      <c r="J69" s="2"/>
      <c r="K69" s="2"/>
      <c r="L69" s="12"/>
      <c r="M69" s="2"/>
      <c r="N69" s="1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1.25">
      <c r="A70" s="13"/>
      <c r="B70" s="2"/>
      <c r="C70" s="2"/>
      <c r="D70" s="2"/>
      <c r="E70" s="2"/>
      <c r="F70" s="2"/>
      <c r="G70" s="2"/>
      <c r="H70" s="12"/>
      <c r="I70" s="2"/>
      <c r="J70" s="2"/>
      <c r="K70" s="2"/>
      <c r="L70" s="12"/>
      <c r="M70" s="2"/>
      <c r="N70" s="1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1.25">
      <c r="A71" s="13"/>
      <c r="B71" s="2"/>
      <c r="C71" s="2"/>
      <c r="D71" s="2"/>
      <c r="E71" s="2"/>
      <c r="F71" s="2"/>
      <c r="G71" s="2"/>
      <c r="H71" s="12"/>
      <c r="I71" s="2"/>
      <c r="J71" s="2"/>
      <c r="K71" s="2"/>
      <c r="L71" s="12"/>
      <c r="M71" s="2"/>
      <c r="N71" s="1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1.25">
      <c r="A72" s="13"/>
      <c r="B72" s="2"/>
      <c r="C72" s="2"/>
      <c r="D72" s="2"/>
      <c r="E72" s="2"/>
      <c r="F72" s="2"/>
      <c r="G72" s="2"/>
      <c r="H72" s="12"/>
      <c r="I72" s="2"/>
      <c r="J72" s="2"/>
      <c r="K72" s="2"/>
      <c r="L72" s="12"/>
      <c r="M72" s="2"/>
      <c r="N72" s="1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1.25">
      <c r="A73" s="13"/>
      <c r="B73" s="2"/>
      <c r="C73" s="2"/>
      <c r="D73" s="2"/>
      <c r="E73" s="2"/>
      <c r="F73" s="2"/>
      <c r="G73" s="2"/>
      <c r="H73" s="12"/>
      <c r="I73" s="2"/>
      <c r="J73" s="2"/>
      <c r="K73" s="2"/>
      <c r="L73" s="12"/>
      <c r="M73" s="2"/>
      <c r="N73" s="1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1.25">
      <c r="A74" s="13"/>
      <c r="B74" s="2"/>
      <c r="C74" s="2"/>
      <c r="D74" s="2"/>
      <c r="E74" s="2"/>
      <c r="F74" s="2"/>
      <c r="G74" s="2"/>
      <c r="H74" s="12"/>
      <c r="I74" s="2"/>
      <c r="J74" s="2"/>
      <c r="K74" s="2"/>
      <c r="L74" s="12"/>
      <c r="M74" s="2"/>
      <c r="N74" s="1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1.25">
      <c r="A75" s="13"/>
      <c r="B75" s="2"/>
      <c r="C75" s="2"/>
      <c r="D75" s="2"/>
      <c r="E75" s="2"/>
      <c r="F75" s="2"/>
      <c r="G75" s="2"/>
      <c r="H75" s="12"/>
      <c r="I75" s="2"/>
      <c r="J75" s="2"/>
      <c r="K75" s="2"/>
      <c r="L75" s="12"/>
      <c r="M75" s="2"/>
      <c r="N75" s="1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1.25">
      <c r="A76" s="13"/>
      <c r="B76" s="2"/>
      <c r="C76" s="2"/>
      <c r="D76" s="2"/>
      <c r="E76" s="2"/>
      <c r="F76" s="2"/>
      <c r="G76" s="2"/>
      <c r="H76" s="12"/>
      <c r="I76" s="2"/>
      <c r="J76" s="2"/>
      <c r="K76" s="2"/>
      <c r="L76" s="12"/>
      <c r="M76" s="2"/>
      <c r="N76" s="1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1.25">
      <c r="A77" s="13"/>
      <c r="B77" s="2"/>
      <c r="C77" s="2"/>
      <c r="D77" s="2"/>
      <c r="E77" s="2"/>
      <c r="F77" s="2"/>
      <c r="G77" s="2"/>
      <c r="H77" s="12"/>
      <c r="I77" s="2"/>
      <c r="J77" s="2"/>
      <c r="K77" s="2"/>
      <c r="L77" s="12"/>
      <c r="M77" s="2"/>
      <c r="N77" s="1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1.25">
      <c r="A78" s="13"/>
      <c r="B78" s="2"/>
      <c r="C78" s="2"/>
      <c r="D78" s="2"/>
      <c r="E78" s="2"/>
      <c r="F78" s="2"/>
      <c r="G78" s="2"/>
      <c r="H78" s="12"/>
      <c r="I78" s="2"/>
      <c r="J78" s="2"/>
      <c r="K78" s="2"/>
      <c r="L78" s="12"/>
      <c r="M78" s="2"/>
      <c r="N78" s="1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1.25">
      <c r="A79" s="13"/>
      <c r="B79" s="2"/>
      <c r="C79" s="2"/>
      <c r="D79" s="2"/>
      <c r="E79" s="2"/>
      <c r="F79" s="2"/>
      <c r="G79" s="2"/>
      <c r="H79" s="12"/>
      <c r="I79" s="2"/>
      <c r="J79" s="2"/>
      <c r="K79" s="2"/>
      <c r="L79" s="12"/>
      <c r="M79" s="2"/>
      <c r="N79" s="1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1.25">
      <c r="A80" s="13"/>
      <c r="B80" s="2"/>
      <c r="C80" s="2"/>
      <c r="D80" s="2"/>
      <c r="E80" s="2"/>
      <c r="F80" s="2"/>
      <c r="G80" s="2"/>
      <c r="H80" s="12"/>
      <c r="I80" s="2"/>
      <c r="J80" s="2"/>
      <c r="K80" s="2"/>
      <c r="L80" s="12"/>
      <c r="M80" s="2"/>
      <c r="N80" s="1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1.25">
      <c r="A81" s="13"/>
      <c r="B81" s="2"/>
      <c r="C81" s="2"/>
      <c r="D81" s="2"/>
      <c r="E81" s="2"/>
      <c r="F81" s="2"/>
      <c r="G81" s="2"/>
      <c r="H81" s="12"/>
      <c r="I81" s="2"/>
      <c r="J81" s="2"/>
      <c r="K81" s="2"/>
      <c r="L81" s="12"/>
      <c r="M81" s="2"/>
      <c r="N81" s="1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1.25">
      <c r="A82" s="13"/>
      <c r="B82" s="2"/>
      <c r="C82" s="2"/>
      <c r="D82" s="2"/>
      <c r="E82" s="2"/>
      <c r="F82" s="2"/>
      <c r="G82" s="2"/>
      <c r="H82" s="12"/>
      <c r="I82" s="2"/>
      <c r="J82" s="2"/>
      <c r="K82" s="2"/>
      <c r="L82" s="12"/>
      <c r="M82" s="2"/>
      <c r="N82" s="1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1.25">
      <c r="A83" s="13"/>
      <c r="B83" s="2"/>
      <c r="C83" s="2"/>
      <c r="D83" s="2"/>
      <c r="E83" s="2"/>
      <c r="F83" s="2"/>
      <c r="G83" s="2"/>
      <c r="H83" s="12"/>
      <c r="I83" s="2"/>
      <c r="J83" s="2"/>
      <c r="K83" s="2"/>
      <c r="L83" s="12"/>
      <c r="M83" s="2"/>
      <c r="N83" s="1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1.25">
      <c r="A84" s="13"/>
      <c r="B84" s="2"/>
      <c r="C84" s="2"/>
      <c r="D84" s="2"/>
      <c r="E84" s="2"/>
      <c r="F84" s="2"/>
      <c r="G84" s="2"/>
      <c r="H84" s="12"/>
      <c r="I84" s="2"/>
      <c r="J84" s="2"/>
      <c r="K84" s="2"/>
      <c r="L84" s="12"/>
      <c r="M84" s="2"/>
      <c r="N84" s="1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1.25">
      <c r="A85" s="13"/>
      <c r="B85" s="2"/>
      <c r="C85" s="2"/>
      <c r="D85" s="2"/>
      <c r="E85" s="2"/>
      <c r="F85" s="2"/>
      <c r="G85" s="2"/>
      <c r="H85" s="12"/>
      <c r="I85" s="2"/>
      <c r="J85" s="2"/>
      <c r="K85" s="2"/>
      <c r="L85" s="12"/>
      <c r="M85" s="2"/>
      <c r="N85" s="1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1.25">
      <c r="A86" s="13"/>
      <c r="B86" s="2"/>
      <c r="C86" s="2"/>
      <c r="D86" s="2"/>
      <c r="E86" s="2"/>
      <c r="F86" s="2"/>
      <c r="G86" s="2"/>
      <c r="H86" s="12"/>
      <c r="I86" s="2"/>
      <c r="J86" s="2"/>
      <c r="K86" s="2"/>
      <c r="L86" s="12"/>
      <c r="M86" s="2"/>
      <c r="N86" s="1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1.25">
      <c r="A87" s="13"/>
      <c r="B87" s="2"/>
      <c r="C87" s="2"/>
      <c r="D87" s="2"/>
      <c r="E87" s="2"/>
      <c r="F87" s="2"/>
      <c r="G87" s="2"/>
      <c r="H87" s="12"/>
      <c r="I87" s="2"/>
      <c r="J87" s="2"/>
      <c r="K87" s="2"/>
      <c r="L87" s="12"/>
      <c r="M87" s="2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1.25">
      <c r="A88" s="13"/>
      <c r="B88" s="2"/>
      <c r="C88" s="2"/>
      <c r="D88" s="2"/>
      <c r="E88" s="2"/>
      <c r="F88" s="2"/>
      <c r="G88" s="2"/>
      <c r="H88" s="12"/>
      <c r="I88" s="2"/>
      <c r="J88" s="2"/>
      <c r="K88" s="2"/>
      <c r="L88" s="12"/>
      <c r="M88" s="2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1.25">
      <c r="A89" s="13"/>
      <c r="B89" s="2"/>
      <c r="C89" s="2"/>
      <c r="D89" s="2"/>
      <c r="E89" s="2"/>
      <c r="F89" s="2"/>
      <c r="G89" s="2"/>
      <c r="H89" s="12"/>
      <c r="I89" s="2"/>
      <c r="J89" s="2"/>
      <c r="K89" s="2"/>
      <c r="L89" s="12"/>
      <c r="M89" s="2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1.25">
      <c r="A90" s="13"/>
      <c r="B90" s="2"/>
      <c r="C90" s="2"/>
      <c r="D90" s="2"/>
      <c r="E90" s="2"/>
      <c r="F90" s="2"/>
      <c r="G90" s="2"/>
      <c r="H90" s="12"/>
      <c r="I90" s="2"/>
      <c r="J90" s="2"/>
      <c r="K90" s="2"/>
      <c r="L90" s="12"/>
      <c r="M90" s="2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1.25">
      <c r="A91" s="13"/>
      <c r="B91" s="2"/>
      <c r="C91" s="2"/>
      <c r="D91" s="2"/>
      <c r="E91" s="2"/>
      <c r="F91" s="2"/>
      <c r="G91" s="2"/>
      <c r="H91" s="12"/>
      <c r="I91" s="2"/>
      <c r="J91" s="2"/>
      <c r="K91" s="2"/>
      <c r="L91" s="12"/>
      <c r="M91" s="2"/>
      <c r="N91" s="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1.25">
      <c r="A92" s="13"/>
      <c r="B92" s="2"/>
      <c r="C92" s="2"/>
      <c r="D92" s="2"/>
      <c r="E92" s="2"/>
      <c r="F92" s="2"/>
      <c r="G92" s="2"/>
      <c r="H92" s="12"/>
      <c r="I92" s="2"/>
      <c r="J92" s="2"/>
      <c r="K92" s="2"/>
      <c r="L92" s="12"/>
      <c r="M92" s="2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1.25">
      <c r="A93" s="13"/>
      <c r="B93" s="2"/>
      <c r="C93" s="2"/>
      <c r="D93" s="2"/>
      <c r="E93" s="2"/>
      <c r="F93" s="2"/>
      <c r="G93" s="2"/>
      <c r="H93" s="12"/>
      <c r="I93" s="2"/>
      <c r="J93" s="2"/>
      <c r="K93" s="2"/>
      <c r="L93" s="12"/>
      <c r="M93" s="2"/>
      <c r="N93" s="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1.25">
      <c r="A94" s="13"/>
      <c r="B94" s="2"/>
      <c r="C94" s="2"/>
      <c r="D94" s="2"/>
      <c r="E94" s="2"/>
      <c r="F94" s="2"/>
      <c r="G94" s="2"/>
      <c r="H94" s="12"/>
      <c r="I94" s="2"/>
      <c r="J94" s="2"/>
      <c r="K94" s="2"/>
      <c r="L94" s="12"/>
      <c r="M94" s="2"/>
      <c r="N94" s="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1.25">
      <c r="A95" s="13"/>
      <c r="B95" s="2"/>
      <c r="C95" s="2"/>
      <c r="D95" s="2"/>
      <c r="E95" s="2"/>
      <c r="F95" s="2"/>
      <c r="G95" s="2"/>
      <c r="H95" s="12"/>
      <c r="I95" s="2"/>
      <c r="J95" s="2"/>
      <c r="K95" s="2"/>
      <c r="L95" s="12"/>
      <c r="M95" s="2"/>
      <c r="N95" s="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1.25">
      <c r="A96" s="13"/>
      <c r="B96" s="2"/>
      <c r="C96" s="2"/>
      <c r="D96" s="2"/>
      <c r="E96" s="2"/>
      <c r="F96" s="2"/>
      <c r="G96" s="2"/>
      <c r="H96" s="12"/>
      <c r="I96" s="2"/>
      <c r="J96" s="2"/>
      <c r="K96" s="2"/>
      <c r="L96" s="12"/>
      <c r="M96" s="2"/>
      <c r="N96" s="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1.25">
      <c r="A97" s="13"/>
      <c r="B97" s="2"/>
      <c r="C97" s="2"/>
      <c r="D97" s="2"/>
      <c r="E97" s="2"/>
      <c r="F97" s="2"/>
      <c r="G97" s="2"/>
      <c r="H97" s="12"/>
      <c r="I97" s="2"/>
      <c r="J97" s="2"/>
      <c r="K97" s="2"/>
      <c r="L97" s="12"/>
      <c r="M97" s="2"/>
      <c r="N97" s="1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1.25">
      <c r="A98" s="13"/>
      <c r="B98" s="2"/>
      <c r="C98" s="2"/>
      <c r="D98" s="2"/>
      <c r="E98" s="2"/>
      <c r="F98" s="2"/>
      <c r="G98" s="2"/>
      <c r="H98" s="12"/>
      <c r="I98" s="2"/>
      <c r="J98" s="2"/>
      <c r="K98" s="2"/>
      <c r="L98" s="12"/>
      <c r="M98" s="2"/>
      <c r="N98" s="1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1.25">
      <c r="A99" s="13"/>
      <c r="B99" s="2"/>
      <c r="C99" s="2"/>
      <c r="D99" s="2"/>
      <c r="E99" s="2"/>
      <c r="F99" s="2"/>
      <c r="G99" s="2"/>
      <c r="H99" s="12"/>
      <c r="I99" s="2"/>
      <c r="J99" s="2"/>
      <c r="K99" s="2"/>
      <c r="L99" s="12"/>
      <c r="M99" s="2"/>
      <c r="N99" s="1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1.25">
      <c r="A100" s="13"/>
      <c r="B100" s="2"/>
      <c r="C100" s="2"/>
      <c r="D100" s="2"/>
      <c r="E100" s="2"/>
      <c r="F100" s="2"/>
      <c r="G100" s="2"/>
      <c r="H100" s="12"/>
      <c r="I100" s="2"/>
      <c r="J100" s="2"/>
      <c r="K100" s="2"/>
      <c r="L100" s="12"/>
      <c r="M100" s="2"/>
      <c r="N100" s="1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1.25">
      <c r="A101" s="13"/>
      <c r="B101" s="2"/>
      <c r="C101" s="2"/>
      <c r="D101" s="2"/>
      <c r="E101" s="2"/>
      <c r="F101" s="2"/>
      <c r="G101" s="2"/>
      <c r="H101" s="12"/>
      <c r="I101" s="2"/>
      <c r="J101" s="2"/>
      <c r="K101" s="2"/>
      <c r="L101" s="12"/>
      <c r="M101" s="2"/>
      <c r="N101" s="1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1.25">
      <c r="A102" s="13"/>
      <c r="B102" s="2"/>
      <c r="C102" s="2"/>
      <c r="D102" s="2"/>
      <c r="E102" s="2"/>
      <c r="F102" s="2"/>
      <c r="G102" s="2"/>
      <c r="H102" s="12"/>
      <c r="I102" s="2"/>
      <c r="J102" s="2"/>
      <c r="K102" s="2"/>
      <c r="L102" s="12"/>
      <c r="M102" s="2"/>
      <c r="N102" s="1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1.25">
      <c r="A103" s="13"/>
      <c r="B103" s="2"/>
      <c r="C103" s="2"/>
      <c r="D103" s="2"/>
      <c r="E103" s="2"/>
      <c r="F103" s="2"/>
      <c r="G103" s="2"/>
      <c r="H103" s="12"/>
      <c r="I103" s="2"/>
      <c r="J103" s="2"/>
      <c r="K103" s="2"/>
      <c r="L103" s="12"/>
      <c r="M103" s="2"/>
      <c r="N103" s="1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1.25">
      <c r="A104" s="13"/>
      <c r="B104" s="2"/>
      <c r="C104" s="2"/>
      <c r="D104" s="2"/>
      <c r="E104" s="2"/>
      <c r="F104" s="2"/>
      <c r="G104" s="2"/>
      <c r="H104" s="12"/>
      <c r="I104" s="2"/>
      <c r="J104" s="2"/>
      <c r="K104" s="2"/>
      <c r="L104" s="12"/>
      <c r="M104" s="2"/>
      <c r="N104" s="1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1.25">
      <c r="A105" s="13"/>
      <c r="B105" s="2"/>
      <c r="C105" s="2"/>
      <c r="D105" s="2"/>
      <c r="E105" s="2"/>
      <c r="F105" s="2"/>
      <c r="G105" s="2"/>
      <c r="H105" s="12"/>
      <c r="I105" s="2"/>
      <c r="J105" s="2"/>
      <c r="K105" s="2"/>
      <c r="L105" s="12"/>
      <c r="M105" s="2"/>
      <c r="N105" s="1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1.25">
      <c r="A106" s="13"/>
      <c r="B106" s="2"/>
      <c r="C106" s="2"/>
      <c r="D106" s="2"/>
      <c r="E106" s="2"/>
      <c r="F106" s="2"/>
      <c r="G106" s="2"/>
      <c r="H106" s="12"/>
      <c r="I106" s="2"/>
      <c r="J106" s="2"/>
      <c r="K106" s="2"/>
      <c r="L106" s="12"/>
      <c r="M106" s="2"/>
      <c r="N106" s="1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1.25">
      <c r="A107" s="13"/>
      <c r="B107" s="2"/>
      <c r="C107" s="2"/>
      <c r="D107" s="2"/>
      <c r="E107" s="2"/>
      <c r="F107" s="2"/>
      <c r="G107" s="2"/>
      <c r="H107" s="12"/>
      <c r="I107" s="2"/>
      <c r="J107" s="2"/>
      <c r="K107" s="2"/>
      <c r="L107" s="12"/>
      <c r="M107" s="2"/>
      <c r="N107" s="1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1.25">
      <c r="A108" s="13"/>
      <c r="B108" s="2"/>
      <c r="C108" s="2"/>
      <c r="D108" s="2"/>
      <c r="E108" s="2"/>
      <c r="F108" s="2"/>
      <c r="G108" s="2"/>
      <c r="H108" s="12"/>
      <c r="I108" s="2"/>
      <c r="J108" s="2"/>
      <c r="K108" s="2"/>
      <c r="L108" s="12"/>
      <c r="M108" s="2"/>
      <c r="N108" s="1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1.25">
      <c r="A109" s="13"/>
      <c r="B109" s="2"/>
      <c r="C109" s="2"/>
      <c r="D109" s="2"/>
      <c r="E109" s="2"/>
      <c r="F109" s="2"/>
      <c r="G109" s="2"/>
      <c r="H109" s="12"/>
      <c r="I109" s="2"/>
      <c r="J109" s="2"/>
      <c r="K109" s="2"/>
      <c r="L109" s="12"/>
      <c r="M109" s="2"/>
      <c r="N109" s="1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1.25">
      <c r="A110" s="13"/>
      <c r="B110" s="2"/>
      <c r="C110" s="2"/>
      <c r="D110" s="2"/>
      <c r="E110" s="2"/>
      <c r="F110" s="2"/>
      <c r="G110" s="2"/>
      <c r="H110" s="12"/>
      <c r="I110" s="2"/>
      <c r="J110" s="2"/>
      <c r="K110" s="2"/>
      <c r="L110" s="12"/>
      <c r="M110" s="2"/>
      <c r="N110" s="1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1.25">
      <c r="A111" s="13"/>
      <c r="B111" s="2"/>
      <c r="C111" s="2"/>
      <c r="D111" s="2"/>
      <c r="E111" s="2"/>
      <c r="F111" s="2"/>
      <c r="G111" s="2"/>
      <c r="H111" s="12"/>
      <c r="I111" s="2"/>
      <c r="J111" s="2"/>
      <c r="K111" s="2"/>
      <c r="L111" s="12"/>
      <c r="M111" s="2"/>
      <c r="N111" s="1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1.25">
      <c r="A112" s="13"/>
      <c r="B112" s="2"/>
      <c r="C112" s="2"/>
      <c r="D112" s="2"/>
      <c r="E112" s="2"/>
      <c r="F112" s="2"/>
      <c r="G112" s="2"/>
      <c r="H112" s="12"/>
      <c r="I112" s="2"/>
      <c r="J112" s="2"/>
      <c r="K112" s="2"/>
      <c r="L112" s="12"/>
      <c r="M112" s="2"/>
      <c r="N112" s="1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1.25">
      <c r="A113" s="13"/>
      <c r="B113" s="2"/>
      <c r="C113" s="2"/>
      <c r="D113" s="2"/>
      <c r="E113" s="2"/>
      <c r="F113" s="2"/>
      <c r="G113" s="2"/>
      <c r="H113" s="12"/>
      <c r="I113" s="2"/>
      <c r="J113" s="2"/>
      <c r="K113" s="2"/>
      <c r="L113" s="12"/>
      <c r="M113" s="2"/>
      <c r="N113" s="1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1.25">
      <c r="A114" s="13"/>
      <c r="B114" s="2"/>
      <c r="C114" s="2"/>
      <c r="D114" s="2"/>
      <c r="E114" s="2"/>
      <c r="F114" s="2"/>
      <c r="G114" s="2"/>
      <c r="H114" s="12"/>
      <c r="I114" s="2"/>
      <c r="J114" s="2"/>
      <c r="K114" s="2"/>
      <c r="L114" s="12"/>
      <c r="M114" s="2"/>
      <c r="N114" s="1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1.25">
      <c r="A115" s="13"/>
      <c r="B115" s="2"/>
      <c r="C115" s="2"/>
      <c r="D115" s="2"/>
      <c r="E115" s="2"/>
      <c r="F115" s="2"/>
      <c r="G115" s="2"/>
      <c r="H115" s="12"/>
      <c r="I115" s="2"/>
      <c r="J115" s="2"/>
      <c r="K115" s="2"/>
      <c r="L115" s="12"/>
      <c r="M115" s="2"/>
      <c r="N115" s="1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1.25">
      <c r="A116" s="13"/>
      <c r="B116" s="2"/>
      <c r="C116" s="2"/>
      <c r="D116" s="2"/>
      <c r="E116" s="2"/>
      <c r="F116" s="2"/>
      <c r="G116" s="2"/>
      <c r="H116" s="12"/>
      <c r="I116" s="2"/>
      <c r="J116" s="2"/>
      <c r="K116" s="2"/>
      <c r="L116" s="12"/>
      <c r="M116" s="2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1.25">
      <c r="A117" s="13"/>
      <c r="B117" s="2"/>
      <c r="C117" s="2"/>
      <c r="D117" s="2"/>
      <c r="E117" s="2"/>
      <c r="F117" s="2"/>
      <c r="G117" s="2"/>
      <c r="H117" s="12"/>
      <c r="I117" s="2"/>
      <c r="J117" s="2"/>
      <c r="K117" s="2"/>
      <c r="L117" s="12"/>
      <c r="M117" s="2"/>
      <c r="N117" s="1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1.25">
      <c r="A118" s="13"/>
      <c r="B118" s="2"/>
      <c r="C118" s="2"/>
      <c r="D118" s="2"/>
      <c r="E118" s="2"/>
      <c r="F118" s="2"/>
      <c r="G118" s="2"/>
      <c r="H118" s="12"/>
      <c r="I118" s="2"/>
      <c r="J118" s="2"/>
      <c r="K118" s="2"/>
      <c r="L118" s="12"/>
      <c r="M118" s="2"/>
      <c r="N118" s="1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1.25">
      <c r="A119" s="13"/>
      <c r="B119" s="2"/>
      <c r="C119" s="2"/>
      <c r="D119" s="2"/>
      <c r="E119" s="2"/>
      <c r="F119" s="2"/>
      <c r="G119" s="2"/>
      <c r="H119" s="12"/>
      <c r="I119" s="2"/>
      <c r="J119" s="2"/>
      <c r="K119" s="2"/>
      <c r="L119" s="12"/>
      <c r="M119" s="2"/>
      <c r="N119" s="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1.25">
      <c r="A120" s="13"/>
      <c r="B120" s="2"/>
      <c r="C120" s="2"/>
      <c r="D120" s="2"/>
      <c r="E120" s="2"/>
      <c r="F120" s="2"/>
      <c r="G120" s="2"/>
      <c r="H120" s="12"/>
      <c r="I120" s="2"/>
      <c r="J120" s="2"/>
      <c r="K120" s="2"/>
      <c r="L120" s="12"/>
      <c r="M120" s="2"/>
      <c r="N120" s="1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1.25">
      <c r="A121" s="13"/>
      <c r="B121" s="2"/>
      <c r="C121" s="2"/>
      <c r="D121" s="2"/>
      <c r="E121" s="2"/>
      <c r="F121" s="2"/>
      <c r="G121" s="2"/>
      <c r="H121" s="12"/>
      <c r="I121" s="2"/>
      <c r="J121" s="2"/>
      <c r="K121" s="2"/>
      <c r="L121" s="12"/>
      <c r="M121" s="2"/>
      <c r="N121" s="1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1.25">
      <c r="A122" s="13"/>
      <c r="B122" s="2"/>
      <c r="C122" s="2"/>
      <c r="D122" s="2"/>
      <c r="E122" s="2"/>
      <c r="F122" s="2"/>
      <c r="G122" s="2"/>
      <c r="H122" s="12"/>
      <c r="I122" s="2"/>
      <c r="J122" s="2"/>
      <c r="K122" s="2"/>
      <c r="L122" s="12"/>
      <c r="M122" s="2"/>
      <c r="N122" s="1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1.25">
      <c r="A123" s="13"/>
      <c r="B123" s="2"/>
      <c r="C123" s="2"/>
      <c r="D123" s="2"/>
      <c r="E123" s="2"/>
      <c r="F123" s="2"/>
      <c r="G123" s="2"/>
      <c r="H123" s="12"/>
      <c r="I123" s="2"/>
      <c r="J123" s="2"/>
      <c r="K123" s="2"/>
      <c r="L123" s="12"/>
      <c r="M123" s="2"/>
      <c r="N123" s="1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1.25">
      <c r="A124" s="13"/>
      <c r="B124" s="2"/>
      <c r="C124" s="2"/>
      <c r="D124" s="2"/>
      <c r="E124" s="2"/>
      <c r="F124" s="2"/>
      <c r="G124" s="2"/>
      <c r="H124" s="12"/>
      <c r="I124" s="2"/>
      <c r="J124" s="2"/>
      <c r="K124" s="2"/>
      <c r="L124" s="12"/>
      <c r="M124" s="2"/>
      <c r="N124" s="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1.25">
      <c r="A125" s="13"/>
      <c r="B125" s="2"/>
      <c r="C125" s="2"/>
      <c r="D125" s="2"/>
      <c r="E125" s="2"/>
      <c r="F125" s="2"/>
      <c r="G125" s="2"/>
      <c r="H125" s="12"/>
      <c r="I125" s="2"/>
      <c r="J125" s="2"/>
      <c r="K125" s="2"/>
      <c r="L125" s="12"/>
      <c r="M125" s="2"/>
      <c r="N125" s="1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1.25">
      <c r="A126" s="13"/>
      <c r="B126" s="2"/>
      <c r="C126" s="2"/>
      <c r="D126" s="2"/>
      <c r="E126" s="2"/>
      <c r="F126" s="2"/>
      <c r="G126" s="2"/>
      <c r="H126" s="12"/>
      <c r="I126" s="2"/>
      <c r="J126" s="2"/>
      <c r="K126" s="2"/>
      <c r="L126" s="12"/>
      <c r="M126" s="2"/>
      <c r="N126" s="1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1.25">
      <c r="A127" s="13"/>
      <c r="B127" s="2"/>
      <c r="C127" s="2"/>
      <c r="D127" s="2"/>
      <c r="E127" s="2"/>
      <c r="F127" s="2"/>
      <c r="G127" s="2"/>
      <c r="H127" s="12"/>
      <c r="I127" s="2"/>
      <c r="J127" s="2"/>
      <c r="K127" s="2"/>
      <c r="L127" s="12"/>
      <c r="M127" s="2"/>
      <c r="N127" s="1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1.25">
      <c r="A128" s="13"/>
      <c r="B128" s="2"/>
      <c r="C128" s="2"/>
      <c r="D128" s="2"/>
      <c r="E128" s="2"/>
      <c r="F128" s="2"/>
      <c r="G128" s="2"/>
      <c r="H128" s="12"/>
      <c r="I128" s="2"/>
      <c r="J128" s="2"/>
      <c r="K128" s="2"/>
      <c r="L128" s="12"/>
      <c r="M128" s="2"/>
      <c r="N128" s="1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1.25">
      <c r="A129" s="13"/>
      <c r="B129" s="2"/>
      <c r="C129" s="2"/>
      <c r="D129" s="2"/>
      <c r="E129" s="2"/>
      <c r="F129" s="2"/>
      <c r="G129" s="2"/>
      <c r="H129" s="12"/>
      <c r="I129" s="2"/>
      <c r="J129" s="2"/>
      <c r="K129" s="2"/>
      <c r="L129" s="12"/>
      <c r="M129" s="2"/>
      <c r="N129" s="1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1.25">
      <c r="A130" s="13"/>
      <c r="B130" s="2"/>
      <c r="C130" s="2"/>
      <c r="D130" s="2"/>
      <c r="E130" s="2"/>
      <c r="F130" s="2"/>
      <c r="G130" s="2"/>
      <c r="H130" s="12"/>
      <c r="I130" s="2"/>
      <c r="J130" s="2"/>
      <c r="K130" s="2"/>
      <c r="L130" s="12"/>
      <c r="M130" s="2"/>
      <c r="N130" s="1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1.25">
      <c r="A131" s="13"/>
      <c r="B131" s="2"/>
      <c r="C131" s="2"/>
      <c r="D131" s="2"/>
      <c r="E131" s="2"/>
      <c r="F131" s="2"/>
      <c r="G131" s="2"/>
      <c r="H131" s="12"/>
      <c r="I131" s="2"/>
      <c r="J131" s="2"/>
      <c r="K131" s="2"/>
      <c r="L131" s="12"/>
      <c r="M131" s="2"/>
      <c r="N131" s="1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1.25">
      <c r="A132" s="13"/>
      <c r="B132" s="2"/>
      <c r="C132" s="2"/>
      <c r="D132" s="2"/>
      <c r="E132" s="2"/>
      <c r="F132" s="2"/>
      <c r="G132" s="2"/>
      <c r="H132" s="12"/>
      <c r="I132" s="2"/>
      <c r="J132" s="2"/>
      <c r="K132" s="2"/>
      <c r="L132" s="12"/>
      <c r="M132" s="2"/>
      <c r="N132" s="1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1.25">
      <c r="A133" s="13"/>
      <c r="B133" s="2"/>
      <c r="C133" s="2"/>
      <c r="D133" s="2"/>
      <c r="E133" s="2"/>
      <c r="F133" s="2"/>
      <c r="G133" s="2"/>
      <c r="H133" s="12"/>
      <c r="I133" s="2"/>
      <c r="J133" s="2"/>
      <c r="K133" s="2"/>
      <c r="L133" s="12"/>
      <c r="M133" s="2"/>
      <c r="N133" s="1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1.25">
      <c r="A134" s="13"/>
      <c r="B134" s="2"/>
      <c r="C134" s="2"/>
      <c r="D134" s="2"/>
      <c r="E134" s="2"/>
      <c r="F134" s="2"/>
      <c r="G134" s="2"/>
      <c r="H134" s="12"/>
      <c r="I134" s="2"/>
      <c r="J134" s="2"/>
      <c r="K134" s="2"/>
      <c r="L134" s="12"/>
      <c r="M134" s="2"/>
      <c r="N134" s="1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1.25">
      <c r="A135" s="13"/>
      <c r="B135" s="2"/>
      <c r="C135" s="2"/>
      <c r="D135" s="2"/>
      <c r="E135" s="2"/>
      <c r="F135" s="2"/>
      <c r="G135" s="2"/>
      <c r="H135" s="12"/>
      <c r="I135" s="2"/>
      <c r="J135" s="2"/>
      <c r="K135" s="2"/>
      <c r="L135" s="12"/>
      <c r="M135" s="2"/>
      <c r="N135" s="1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1.25">
      <c r="A136" s="13"/>
      <c r="B136" s="2"/>
      <c r="C136" s="2"/>
      <c r="D136" s="2"/>
      <c r="E136" s="2"/>
      <c r="F136" s="2"/>
      <c r="G136" s="2"/>
      <c r="H136" s="12"/>
      <c r="I136" s="2"/>
      <c r="J136" s="2"/>
      <c r="K136" s="2"/>
      <c r="L136" s="12"/>
      <c r="M136" s="2"/>
      <c r="N136" s="1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1.25">
      <c r="A137" s="13"/>
      <c r="B137" s="2"/>
      <c r="C137" s="2"/>
      <c r="D137" s="2"/>
      <c r="E137" s="2"/>
      <c r="F137" s="2"/>
      <c r="G137" s="2"/>
      <c r="H137" s="12"/>
      <c r="I137" s="2"/>
      <c r="J137" s="2"/>
      <c r="K137" s="2"/>
      <c r="L137" s="12"/>
      <c r="M137" s="2"/>
      <c r="N137" s="1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1.25">
      <c r="A138" s="13"/>
      <c r="B138" s="2"/>
      <c r="C138" s="2"/>
      <c r="D138" s="2"/>
      <c r="E138" s="2"/>
      <c r="F138" s="2"/>
      <c r="G138" s="2"/>
      <c r="H138" s="12"/>
      <c r="I138" s="2"/>
      <c r="J138" s="2"/>
      <c r="K138" s="2"/>
      <c r="L138" s="12"/>
      <c r="M138" s="2"/>
      <c r="N138" s="1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1.25">
      <c r="A139" s="13"/>
      <c r="B139" s="2"/>
      <c r="C139" s="2"/>
      <c r="D139" s="2"/>
      <c r="E139" s="2"/>
      <c r="F139" s="2"/>
      <c r="G139" s="2"/>
      <c r="H139" s="12"/>
      <c r="I139" s="2"/>
      <c r="J139" s="2"/>
      <c r="K139" s="2"/>
      <c r="L139" s="12"/>
      <c r="M139" s="2"/>
      <c r="N139" s="1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1.25">
      <c r="A140" s="13"/>
      <c r="B140" s="2"/>
      <c r="C140" s="2"/>
      <c r="D140" s="2"/>
      <c r="E140" s="2"/>
      <c r="F140" s="2"/>
      <c r="G140" s="2"/>
      <c r="H140" s="12"/>
      <c r="I140" s="2"/>
      <c r="J140" s="2"/>
      <c r="K140" s="2"/>
      <c r="L140" s="12"/>
      <c r="M140" s="2"/>
      <c r="N140" s="1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1.25">
      <c r="A141" s="13"/>
      <c r="B141" s="2"/>
      <c r="C141" s="2"/>
      <c r="D141" s="2"/>
      <c r="E141" s="2"/>
      <c r="F141" s="2"/>
      <c r="G141" s="2"/>
      <c r="H141" s="12"/>
      <c r="I141" s="2"/>
      <c r="J141" s="2"/>
      <c r="K141" s="2"/>
      <c r="L141" s="12"/>
      <c r="M141" s="2"/>
      <c r="N141" s="1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1.25">
      <c r="A142" s="13"/>
      <c r="B142" s="2"/>
      <c r="C142" s="2"/>
      <c r="D142" s="2"/>
      <c r="E142" s="2"/>
      <c r="F142" s="2"/>
      <c r="G142" s="2"/>
      <c r="H142" s="12"/>
      <c r="I142" s="2"/>
      <c r="J142" s="2"/>
      <c r="K142" s="2"/>
      <c r="L142" s="12"/>
      <c r="M142" s="2"/>
      <c r="N142" s="1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1.25">
      <c r="A143" s="13"/>
      <c r="B143" s="2"/>
      <c r="C143" s="2"/>
      <c r="D143" s="2"/>
      <c r="E143" s="2"/>
      <c r="F143" s="2"/>
      <c r="G143" s="2"/>
      <c r="H143" s="12"/>
      <c r="I143" s="2"/>
      <c r="J143" s="2"/>
      <c r="K143" s="2"/>
      <c r="L143" s="12"/>
      <c r="M143" s="2"/>
      <c r="N143" s="1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1.25">
      <c r="A144" s="13"/>
      <c r="B144" s="2"/>
      <c r="C144" s="2"/>
      <c r="D144" s="2"/>
      <c r="E144" s="2"/>
      <c r="F144" s="2"/>
      <c r="G144" s="2"/>
      <c r="H144" s="12"/>
      <c r="I144" s="2"/>
      <c r="J144" s="2"/>
      <c r="K144" s="2"/>
      <c r="L144" s="12"/>
      <c r="M144" s="2"/>
      <c r="N144" s="1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1.25">
      <c r="A145" s="13"/>
      <c r="B145" s="2"/>
      <c r="C145" s="2"/>
      <c r="D145" s="2"/>
      <c r="E145" s="2"/>
      <c r="F145" s="2"/>
      <c r="G145" s="2"/>
      <c r="H145" s="12"/>
      <c r="I145" s="2"/>
      <c r="J145" s="2"/>
      <c r="K145" s="2"/>
      <c r="L145" s="12"/>
      <c r="M145" s="2"/>
      <c r="N145" s="1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1.25">
      <c r="A146" s="13"/>
      <c r="B146" s="2"/>
      <c r="C146" s="2"/>
      <c r="D146" s="2"/>
      <c r="E146" s="2"/>
      <c r="F146" s="2"/>
      <c r="G146" s="2"/>
      <c r="H146" s="12"/>
      <c r="I146" s="2"/>
      <c r="J146" s="2"/>
      <c r="K146" s="2"/>
      <c r="L146" s="12"/>
      <c r="M146" s="2"/>
      <c r="N146" s="1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1.25">
      <c r="A147" s="13"/>
      <c r="B147" s="2"/>
      <c r="C147" s="2"/>
      <c r="D147" s="2"/>
      <c r="E147" s="2"/>
      <c r="F147" s="2"/>
      <c r="G147" s="2"/>
      <c r="H147" s="12"/>
      <c r="I147" s="2"/>
      <c r="J147" s="2"/>
      <c r="K147" s="2"/>
      <c r="L147" s="12"/>
      <c r="M147" s="2"/>
      <c r="N147" s="1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1.25">
      <c r="A148" s="13"/>
      <c r="B148" s="2"/>
      <c r="C148" s="2"/>
      <c r="D148" s="2"/>
      <c r="E148" s="2"/>
      <c r="F148" s="2"/>
      <c r="G148" s="2"/>
      <c r="H148" s="12"/>
      <c r="I148" s="2"/>
      <c r="J148" s="2"/>
      <c r="K148" s="2"/>
      <c r="L148" s="12"/>
      <c r="M148" s="2"/>
      <c r="N148" s="1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1.25">
      <c r="A149" s="13"/>
      <c r="B149" s="2"/>
      <c r="C149" s="2"/>
      <c r="D149" s="2"/>
      <c r="E149" s="2"/>
      <c r="F149" s="2"/>
      <c r="G149" s="2"/>
      <c r="H149" s="12"/>
      <c r="I149" s="2"/>
      <c r="J149" s="2"/>
      <c r="K149" s="2"/>
      <c r="L149" s="12"/>
      <c r="M149" s="2"/>
      <c r="N149" s="1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1.25">
      <c r="A150" s="13"/>
      <c r="B150" s="2"/>
      <c r="C150" s="2"/>
      <c r="D150" s="2"/>
      <c r="E150" s="2"/>
      <c r="F150" s="2"/>
      <c r="G150" s="2"/>
      <c r="H150" s="12"/>
      <c r="I150" s="2"/>
      <c r="J150" s="2"/>
      <c r="K150" s="2"/>
      <c r="L150" s="12"/>
      <c r="M150" s="2"/>
      <c r="N150" s="1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1.25">
      <c r="A151" s="13"/>
      <c r="B151" s="2"/>
      <c r="C151" s="2"/>
      <c r="D151" s="2"/>
      <c r="E151" s="2"/>
      <c r="F151" s="2"/>
      <c r="G151" s="2"/>
      <c r="H151" s="12"/>
      <c r="I151" s="2"/>
      <c r="J151" s="2"/>
      <c r="K151" s="2"/>
      <c r="L151" s="12"/>
      <c r="M151" s="2"/>
      <c r="N151" s="1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1.25">
      <c r="A152" s="13"/>
      <c r="B152" s="2"/>
      <c r="C152" s="2"/>
      <c r="D152" s="2"/>
      <c r="E152" s="2"/>
      <c r="F152" s="2"/>
      <c r="G152" s="2"/>
      <c r="H152" s="12"/>
      <c r="I152" s="2"/>
      <c r="J152" s="2"/>
      <c r="K152" s="2"/>
      <c r="L152" s="12"/>
      <c r="M152" s="2"/>
      <c r="N152" s="1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1.25">
      <c r="A153" s="13"/>
      <c r="B153" s="2"/>
      <c r="C153" s="2"/>
      <c r="D153" s="2"/>
      <c r="E153" s="2"/>
      <c r="F153" s="2"/>
      <c r="G153" s="2"/>
      <c r="H153" s="12"/>
      <c r="I153" s="2"/>
      <c r="J153" s="2"/>
      <c r="K153" s="2"/>
      <c r="L153" s="12"/>
      <c r="M153" s="2"/>
      <c r="N153" s="1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1.25">
      <c r="A154" s="13"/>
      <c r="B154" s="2"/>
      <c r="C154" s="2"/>
      <c r="D154" s="2"/>
      <c r="E154" s="2"/>
      <c r="F154" s="2"/>
      <c r="G154" s="2"/>
      <c r="H154" s="12"/>
      <c r="I154" s="2"/>
      <c r="J154" s="2"/>
      <c r="K154" s="2"/>
      <c r="L154" s="12"/>
      <c r="M154" s="2"/>
      <c r="N154" s="1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1.25">
      <c r="A155" s="13"/>
      <c r="B155" s="2"/>
      <c r="C155" s="2"/>
      <c r="D155" s="2"/>
      <c r="E155" s="2"/>
      <c r="F155" s="2"/>
      <c r="G155" s="2"/>
      <c r="H155" s="12"/>
      <c r="I155" s="2"/>
      <c r="J155" s="2"/>
      <c r="K155" s="2"/>
      <c r="L155" s="12"/>
      <c r="M155" s="2"/>
      <c r="N155" s="1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1.25">
      <c r="A156" s="13"/>
      <c r="B156" s="2"/>
      <c r="C156" s="2"/>
      <c r="D156" s="2"/>
      <c r="E156" s="2"/>
      <c r="F156" s="2"/>
      <c r="G156" s="2"/>
      <c r="H156" s="12"/>
      <c r="I156" s="2"/>
      <c r="J156" s="2"/>
      <c r="K156" s="2"/>
      <c r="L156" s="12"/>
      <c r="M156" s="2"/>
      <c r="N156" s="1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1.25">
      <c r="A157" s="13"/>
      <c r="B157" s="2"/>
      <c r="C157" s="2"/>
      <c r="D157" s="2"/>
      <c r="E157" s="2"/>
      <c r="F157" s="2"/>
      <c r="G157" s="2"/>
      <c r="H157" s="12"/>
      <c r="I157" s="2"/>
      <c r="J157" s="2"/>
      <c r="K157" s="2"/>
      <c r="L157" s="12"/>
      <c r="M157" s="2"/>
      <c r="N157" s="1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1.25">
      <c r="A158" s="13"/>
      <c r="B158" s="2"/>
      <c r="C158" s="2"/>
      <c r="D158" s="2"/>
      <c r="E158" s="2"/>
      <c r="F158" s="2"/>
      <c r="G158" s="2"/>
      <c r="H158" s="12"/>
      <c r="I158" s="2"/>
      <c r="J158" s="2"/>
      <c r="K158" s="2"/>
      <c r="L158" s="12"/>
      <c r="M158" s="2"/>
      <c r="N158" s="1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1.25">
      <c r="A159" s="13"/>
      <c r="B159" s="2"/>
      <c r="C159" s="2"/>
      <c r="D159" s="2"/>
      <c r="E159" s="2"/>
      <c r="F159" s="2"/>
      <c r="G159" s="2"/>
      <c r="H159" s="12"/>
      <c r="I159" s="2"/>
      <c r="J159" s="2"/>
      <c r="K159" s="2"/>
      <c r="L159" s="12"/>
      <c r="M159" s="2"/>
      <c r="N159" s="1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1.25">
      <c r="A160" s="13"/>
      <c r="B160" s="2"/>
      <c r="C160" s="2"/>
      <c r="D160" s="2"/>
      <c r="E160" s="2"/>
      <c r="F160" s="2"/>
      <c r="G160" s="2"/>
      <c r="H160" s="12"/>
      <c r="I160" s="2"/>
      <c r="J160" s="2"/>
      <c r="K160" s="2"/>
      <c r="L160" s="12"/>
      <c r="M160" s="2"/>
      <c r="N160" s="1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1.25">
      <c r="A161" s="13"/>
      <c r="B161" s="2"/>
      <c r="C161" s="2"/>
      <c r="D161" s="2"/>
      <c r="E161" s="2"/>
      <c r="F161" s="2"/>
      <c r="G161" s="2"/>
      <c r="H161" s="12"/>
      <c r="I161" s="2"/>
      <c r="J161" s="2"/>
      <c r="K161" s="2"/>
      <c r="L161" s="12"/>
      <c r="M161" s="2"/>
      <c r="N161" s="1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1.25">
      <c r="A162" s="13"/>
      <c r="B162" s="2"/>
      <c r="C162" s="2"/>
      <c r="D162" s="2"/>
      <c r="E162" s="2"/>
      <c r="F162" s="2"/>
      <c r="G162" s="2"/>
      <c r="H162" s="12"/>
      <c r="I162" s="2"/>
      <c r="J162" s="2"/>
      <c r="K162" s="2"/>
      <c r="L162" s="12"/>
      <c r="M162" s="2"/>
      <c r="N162" s="1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1.25">
      <c r="A163" s="13"/>
      <c r="B163" s="2"/>
      <c r="C163" s="2"/>
      <c r="D163" s="2"/>
      <c r="E163" s="2"/>
      <c r="F163" s="2"/>
      <c r="G163" s="2"/>
      <c r="H163" s="12"/>
      <c r="I163" s="2"/>
      <c r="J163" s="2"/>
      <c r="K163" s="2"/>
      <c r="L163" s="12"/>
      <c r="M163" s="2"/>
      <c r="N163" s="1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1.25">
      <c r="A164" s="13"/>
      <c r="B164" s="2"/>
      <c r="C164" s="2"/>
      <c r="D164" s="2"/>
      <c r="E164" s="2"/>
      <c r="F164" s="2"/>
      <c r="G164" s="2"/>
      <c r="H164" s="12"/>
      <c r="I164" s="2"/>
      <c r="J164" s="2"/>
      <c r="K164" s="2"/>
      <c r="L164" s="12"/>
      <c r="M164" s="2"/>
      <c r="N164" s="1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1.25">
      <c r="A165" s="13"/>
      <c r="B165" s="2"/>
      <c r="C165" s="2"/>
      <c r="D165" s="2"/>
      <c r="E165" s="2"/>
      <c r="F165" s="2"/>
      <c r="G165" s="2"/>
      <c r="H165" s="12"/>
      <c r="I165" s="2"/>
      <c r="J165" s="2"/>
      <c r="K165" s="2"/>
      <c r="L165" s="12"/>
      <c r="M165" s="2"/>
      <c r="N165" s="1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1.25">
      <c r="A166" s="13"/>
      <c r="B166" s="2"/>
      <c r="C166" s="2"/>
      <c r="D166" s="2"/>
      <c r="E166" s="2"/>
      <c r="F166" s="2"/>
      <c r="G166" s="2"/>
      <c r="H166" s="12"/>
      <c r="I166" s="2"/>
      <c r="J166" s="2"/>
      <c r="K166" s="2"/>
      <c r="L166" s="12"/>
      <c r="M166" s="2"/>
      <c r="N166" s="1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1.25">
      <c r="A167" s="13"/>
      <c r="B167" s="2"/>
      <c r="C167" s="2"/>
      <c r="D167" s="2"/>
      <c r="E167" s="2"/>
      <c r="F167" s="2"/>
      <c r="G167" s="2"/>
      <c r="H167" s="12"/>
      <c r="I167" s="2"/>
      <c r="J167" s="2"/>
      <c r="K167" s="2"/>
      <c r="L167" s="12"/>
      <c r="M167" s="2"/>
      <c r="N167" s="1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1.25">
      <c r="A168" s="13"/>
      <c r="B168" s="2"/>
      <c r="C168" s="2"/>
      <c r="D168" s="2"/>
      <c r="E168" s="2"/>
      <c r="F168" s="2"/>
      <c r="G168" s="2"/>
      <c r="H168" s="12"/>
      <c r="I168" s="2"/>
      <c r="J168" s="2"/>
      <c r="K168" s="2"/>
      <c r="L168" s="12"/>
      <c r="M168" s="2"/>
      <c r="N168" s="1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1.25">
      <c r="A169" s="13"/>
      <c r="B169" s="2"/>
      <c r="C169" s="2"/>
      <c r="D169" s="2"/>
      <c r="E169" s="2"/>
      <c r="F169" s="2"/>
      <c r="G169" s="2"/>
      <c r="H169" s="12"/>
      <c r="I169" s="2"/>
      <c r="J169" s="2"/>
      <c r="K169" s="2"/>
      <c r="L169" s="12"/>
      <c r="M169" s="2"/>
      <c r="N169" s="1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1.25">
      <c r="A170" s="13"/>
      <c r="B170" s="2"/>
      <c r="C170" s="2"/>
      <c r="D170" s="2"/>
      <c r="E170" s="2"/>
      <c r="F170" s="2"/>
      <c r="G170" s="2"/>
      <c r="H170" s="12"/>
      <c r="I170" s="2"/>
      <c r="J170" s="2"/>
      <c r="K170" s="2"/>
      <c r="L170" s="12"/>
      <c r="M170" s="2"/>
      <c r="N170" s="1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1.25">
      <c r="A171" s="13"/>
      <c r="B171" s="2"/>
      <c r="C171" s="2"/>
      <c r="D171" s="2"/>
      <c r="E171" s="2"/>
      <c r="F171" s="2"/>
      <c r="G171" s="2"/>
      <c r="H171" s="12"/>
      <c r="I171" s="2"/>
      <c r="J171" s="2"/>
      <c r="K171" s="2"/>
      <c r="L171" s="12"/>
      <c r="M171" s="2"/>
      <c r="N171" s="1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1.25">
      <c r="A172" s="13"/>
      <c r="B172" s="2"/>
      <c r="C172" s="2"/>
      <c r="D172" s="2"/>
      <c r="E172" s="2"/>
      <c r="F172" s="2"/>
      <c r="G172" s="2"/>
      <c r="H172" s="12"/>
      <c r="I172" s="2"/>
      <c r="J172" s="2"/>
      <c r="K172" s="2"/>
      <c r="L172" s="12"/>
      <c r="M172" s="2"/>
      <c r="N172" s="1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ht="11.25">
      <c r="B173" s="2"/>
      <c r="C173" s="2"/>
      <c r="D173" s="2"/>
      <c r="E173" s="2"/>
      <c r="F173" s="2"/>
      <c r="G173" s="2"/>
      <c r="H173" s="12"/>
      <c r="I173" s="2"/>
      <c r="J173" s="2"/>
      <c r="K173" s="2"/>
      <c r="L173" s="12"/>
      <c r="M173" s="2"/>
      <c r="N173" s="1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ht="11.25">
      <c r="B174" s="2"/>
      <c r="C174" s="2"/>
      <c r="D174" s="2"/>
      <c r="E174" s="2"/>
      <c r="F174" s="2"/>
      <c r="G174" s="2"/>
      <c r="H174" s="12"/>
      <c r="I174" s="2"/>
      <c r="J174" s="2"/>
      <c r="K174" s="2"/>
      <c r="L174" s="12"/>
      <c r="M174" s="2"/>
      <c r="N174" s="1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ht="11.25">
      <c r="B175" s="2"/>
      <c r="C175" s="2"/>
      <c r="D175" s="2"/>
      <c r="E175" s="2"/>
      <c r="F175" s="2"/>
      <c r="G175" s="2"/>
      <c r="H175" s="12"/>
      <c r="I175" s="2"/>
      <c r="J175" s="2"/>
      <c r="K175" s="2"/>
      <c r="L175" s="12"/>
      <c r="M175" s="2"/>
      <c r="N175" s="1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ht="11.25">
      <c r="B176" s="2"/>
      <c r="C176" s="2"/>
      <c r="D176" s="2"/>
      <c r="E176" s="2"/>
      <c r="F176" s="2"/>
      <c r="G176" s="2"/>
      <c r="H176" s="12"/>
      <c r="I176" s="2"/>
      <c r="J176" s="2"/>
      <c r="K176" s="2"/>
      <c r="L176" s="12"/>
      <c r="M176" s="2"/>
      <c r="N176" s="1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ht="11.25">
      <c r="B177" s="2"/>
      <c r="C177" s="2"/>
      <c r="D177" s="2"/>
      <c r="E177" s="2"/>
      <c r="F177" s="2"/>
      <c r="G177" s="2"/>
      <c r="H177" s="12"/>
      <c r="I177" s="2"/>
      <c r="J177" s="2"/>
      <c r="K177" s="2"/>
      <c r="L177" s="12"/>
      <c r="M177" s="2"/>
      <c r="N177" s="1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ht="11.25">
      <c r="B178" s="2"/>
      <c r="C178" s="2"/>
      <c r="D178" s="2"/>
      <c r="E178" s="2"/>
      <c r="F178" s="2"/>
      <c r="G178" s="2"/>
      <c r="H178" s="12"/>
      <c r="I178" s="2"/>
      <c r="J178" s="2"/>
      <c r="K178" s="2"/>
      <c r="L178" s="12"/>
      <c r="M178" s="2"/>
      <c r="N178" s="1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ht="11.25">
      <c r="B179" s="2"/>
      <c r="C179" s="2"/>
      <c r="D179" s="2"/>
      <c r="E179" s="2"/>
      <c r="F179" s="2"/>
      <c r="G179" s="2"/>
      <c r="H179" s="12"/>
      <c r="I179" s="2"/>
      <c r="J179" s="2"/>
      <c r="K179" s="2"/>
      <c r="L179" s="12"/>
      <c r="M179" s="2"/>
      <c r="N179" s="1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ht="11.25">
      <c r="B180" s="2"/>
      <c r="C180" s="2"/>
      <c r="D180" s="2"/>
      <c r="E180" s="2"/>
      <c r="F180" s="2"/>
      <c r="G180" s="2"/>
      <c r="H180" s="12"/>
      <c r="I180" s="2"/>
      <c r="J180" s="2"/>
      <c r="K180" s="2"/>
      <c r="L180" s="12"/>
      <c r="M180" s="2"/>
      <c r="N180" s="1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ht="11.25">
      <c r="B181" s="2"/>
      <c r="C181" s="2"/>
      <c r="D181" s="2"/>
      <c r="E181" s="2"/>
      <c r="F181" s="2"/>
      <c r="G181" s="2"/>
      <c r="H181" s="12"/>
      <c r="I181" s="2"/>
      <c r="J181" s="2"/>
      <c r="K181" s="2"/>
      <c r="L181" s="12"/>
      <c r="M181" s="2"/>
      <c r="N181" s="1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ht="11.25">
      <c r="B182" s="2"/>
      <c r="C182" s="2"/>
      <c r="D182" s="2"/>
      <c r="E182" s="2"/>
      <c r="F182" s="2"/>
      <c r="G182" s="2"/>
      <c r="H182" s="12"/>
      <c r="I182" s="2"/>
      <c r="J182" s="2"/>
      <c r="K182" s="2"/>
      <c r="L182" s="12"/>
      <c r="M182" s="2"/>
      <c r="N182" s="1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ht="11.25">
      <c r="B183" s="2"/>
      <c r="C183" s="2"/>
      <c r="D183" s="2"/>
      <c r="E183" s="2"/>
      <c r="F183" s="2"/>
      <c r="G183" s="2"/>
      <c r="H183" s="12"/>
      <c r="I183" s="2"/>
      <c r="J183" s="2"/>
      <c r="K183" s="2"/>
      <c r="L183" s="12"/>
      <c r="M183" s="2"/>
      <c r="N183" s="1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ht="11.25">
      <c r="B184" s="2"/>
      <c r="C184" s="2"/>
      <c r="D184" s="2"/>
      <c r="E184" s="2"/>
      <c r="F184" s="2"/>
      <c r="G184" s="2"/>
      <c r="H184" s="12"/>
      <c r="I184" s="2"/>
      <c r="J184" s="2"/>
      <c r="K184" s="2"/>
      <c r="L184" s="12"/>
      <c r="M184" s="2"/>
      <c r="N184" s="1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ht="11.25">
      <c r="B185" s="2"/>
      <c r="C185" s="2"/>
      <c r="D185" s="2"/>
      <c r="E185" s="2"/>
      <c r="F185" s="2"/>
      <c r="G185" s="2"/>
      <c r="H185" s="12"/>
      <c r="I185" s="2"/>
      <c r="J185" s="2"/>
      <c r="K185" s="2"/>
      <c r="L185" s="12"/>
      <c r="M185" s="2"/>
      <c r="N185" s="1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ht="11.25">
      <c r="B186" s="2"/>
      <c r="C186" s="2"/>
      <c r="D186" s="2"/>
      <c r="E186" s="2"/>
      <c r="F186" s="2"/>
      <c r="G186" s="2"/>
      <c r="H186" s="12"/>
      <c r="I186" s="2"/>
      <c r="J186" s="2"/>
      <c r="K186" s="2"/>
      <c r="L186" s="12"/>
      <c r="M186" s="2"/>
      <c r="N186" s="1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ht="11.25">
      <c r="B187" s="2"/>
      <c r="C187" s="2"/>
      <c r="D187" s="2"/>
      <c r="E187" s="2"/>
      <c r="F187" s="2"/>
      <c r="G187" s="2"/>
      <c r="H187" s="12"/>
      <c r="I187" s="2"/>
      <c r="J187" s="2"/>
      <c r="K187" s="2"/>
      <c r="L187" s="12"/>
      <c r="M187" s="2"/>
      <c r="N187" s="1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ht="11.25">
      <c r="B188" s="2"/>
      <c r="C188" s="2"/>
      <c r="D188" s="2"/>
      <c r="E188" s="2"/>
      <c r="F188" s="2"/>
      <c r="G188" s="2"/>
      <c r="H188" s="12"/>
      <c r="I188" s="2"/>
      <c r="J188" s="2"/>
      <c r="K188" s="2"/>
      <c r="L188" s="12"/>
      <c r="M188" s="2"/>
      <c r="N188" s="1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ht="11.25">
      <c r="B189" s="2"/>
      <c r="C189" s="2"/>
      <c r="D189" s="2"/>
      <c r="E189" s="2"/>
      <c r="F189" s="2"/>
      <c r="G189" s="2"/>
      <c r="H189" s="12"/>
      <c r="I189" s="2"/>
      <c r="J189" s="2"/>
      <c r="K189" s="2"/>
      <c r="L189" s="12"/>
      <c r="M189" s="2"/>
      <c r="N189" s="1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ht="11.25">
      <c r="B190" s="2"/>
      <c r="C190" s="2"/>
      <c r="D190" s="2"/>
      <c r="E190" s="2"/>
      <c r="F190" s="2"/>
      <c r="G190" s="2"/>
      <c r="H190" s="12"/>
      <c r="I190" s="2"/>
      <c r="J190" s="2"/>
      <c r="K190" s="2"/>
      <c r="M190" s="2"/>
      <c r="N190" s="1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</sheetData>
  <sheetProtection/>
  <mergeCells count="2">
    <mergeCell ref="D1:G1"/>
    <mergeCell ref="N1:Y1"/>
  </mergeCells>
  <printOptions gridLines="1"/>
  <pageMargins left="0.4724409448818898" right="0.2755905511811024" top="0.4724409448818898" bottom="0.4330708661417323" header="0.2362204724409449" footer="0.2362204724409449"/>
  <pageSetup fitToHeight="1" fitToWidth="1" horizontalDpi="600" verticalDpi="600" orientation="landscape" paperSize="8" scale="59" r:id="rId3"/>
  <headerFooter alignWithMargins="0">
    <oddFooter>&amp;CPagina 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FAENZA</dc:creator>
  <cp:keywords/>
  <dc:description/>
  <cp:lastModifiedBy>Laura Fabozzi</cp:lastModifiedBy>
  <cp:lastPrinted>2021-07-21T10:54:50Z</cp:lastPrinted>
  <dcterms:created xsi:type="dcterms:W3CDTF">2000-12-23T10:55:55Z</dcterms:created>
  <dcterms:modified xsi:type="dcterms:W3CDTF">2022-03-29T14:39:15Z</dcterms:modified>
  <cp:category/>
  <cp:version/>
  <cp:contentType/>
  <cp:contentStatus/>
</cp:coreProperties>
</file>